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public\Муниципальный заказ 2025\А проект стела УКС\На сайт\"/>
    </mc:Choice>
  </mc:AlternateContent>
  <xr:revisionPtr revIDLastSave="0" documentId="13_ncr:1_{F99EDF5B-003D-4DCD-9485-AA8BFB05AC75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Лист 1" sheetId="12" r:id="rId1"/>
    <sheet name="Лист2" sheetId="2" r:id="rId2"/>
    <sheet name="Лист3" sheetId="3" r:id="rId3"/>
  </sheets>
  <calcPr calcId="179021"/>
</workbook>
</file>

<file path=xl/calcChain.xml><?xml version="1.0" encoding="utf-8"?>
<calcChain xmlns="http://schemas.openxmlformats.org/spreadsheetml/2006/main">
  <c r="H13" i="12" l="1"/>
  <c r="I13" i="12"/>
  <c r="J13" i="12" l="1"/>
  <c r="K13" i="12"/>
  <c r="L13" i="12" l="1"/>
  <c r="M12" i="12"/>
  <c r="N12" i="12"/>
  <c r="O12" i="12"/>
  <c r="M13" i="12"/>
  <c r="N13" i="12"/>
  <c r="O13" i="12"/>
</calcChain>
</file>

<file path=xl/sharedStrings.xml><?xml version="1.0" encoding="utf-8"?>
<sst xmlns="http://schemas.openxmlformats.org/spreadsheetml/2006/main" count="26" uniqueCount="26">
  <si>
    <t>Среднее квадратичное отклонение</t>
  </si>
  <si>
    <t xml:space="preserve">Средняя арифметическая цена за единицу     &lt;ц&gt; </t>
  </si>
  <si>
    <t>Коммерческие предложения, данные реестра контрактов (руб./ед.изм.)</t>
  </si>
  <si>
    <t>Кол-во</t>
  </si>
  <si>
    <t>Ед. изм</t>
  </si>
  <si>
    <t>№</t>
  </si>
  <si>
    <t xml:space="preserve">Наименование предмета контракта </t>
  </si>
  <si>
    <r>
      <t xml:space="preserve">коэффициент вариации цен V (%)           </t>
    </r>
    <r>
      <rPr>
        <i/>
        <sz val="11"/>
        <rFont val="Times New Roman"/>
        <family val="1"/>
        <charset val="204"/>
      </rPr>
      <t xml:space="preserve">         (не должен превышать 33%)</t>
    </r>
  </si>
  <si>
    <r>
      <rPr>
        <b/>
        <sz val="11"/>
        <rFont val="Times New Roman"/>
        <family val="1"/>
        <charset val="204"/>
      </rPr>
      <t>Расчет Н(М)ЦК по формуле</t>
    </r>
    <r>
      <rPr>
        <sz val="11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</si>
  <si>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</si>
  <si>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КП 1</t>
  </si>
  <si>
    <t>КП 2</t>
  </si>
  <si>
    <t>КП 3</t>
  </si>
  <si>
    <t>Однородность совокупности значений выявленных цен, используемых в расчете Н(М)ЦК</t>
  </si>
  <si>
    <t>Н(М)ЦК, определяемая методом сопоставимых рыночных цен (анализа рынка)</t>
  </si>
  <si>
    <t>Основные характеристики объекта закупки</t>
  </si>
  <si>
    <t>Указаны в описании объекта закупки</t>
  </si>
  <si>
    <t>Обоснование начальной (максимальной) цены контракта (Н(М)ЦК</t>
  </si>
  <si>
    <t xml:space="preserve">Используемый метод определения НМЦК с обоснованием                                                                                            </t>
  </si>
  <si>
    <t xml:space="preserve">Метод сопоставимых рыночных цен (анализа рынка)
В соответствии с частью 6 статьи 22 Федерального закона от 05.04.2013 №44-ФЗ "О контрактной системе в сфере закупок товаров, работ, услуг для обеспечения государственных и муниципальных нужд" метод сопоставимых рыночных цен (анализа рынка) является приоритетным для определения и обоснования начальной (максимальной) цены контракта
</t>
  </si>
  <si>
    <t>Выполнение работ по проектированию объекта "Строительство стелы "Город трудовой доблести" по адресу: Алтайский край, город Рубцовск, ул. Калинина, 13"</t>
  </si>
  <si>
    <t xml:space="preserve">В результате проведенного расчета Н(М)ЦК составила: 5 083 333,33 руб.  (пять миллионов восемьдесят три тысячи триста тридцать три рубля 33 копейки). </t>
  </si>
  <si>
    <t>к извещению об осуществлении закупки</t>
  </si>
  <si>
    <t>Приложение 1</t>
  </si>
  <si>
    <t>Дата подготовки обоснования НМЦК: 19.06.2025</t>
  </si>
  <si>
    <t>усл.   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</si>
</sst>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2" fontId="1" fillId="0" borderId="0" xfId="0" applyNumberFormat="1" applyFont="1" applyFill="1" applyBorder="1" applyAlignment="1">
      <alignment wrapText="1"/>
    </xf>
    <xf numFmtId="0" fontId="1" fillId="0" borderId="0" xfId="0" applyFont="1" applyFill="1"/>
    <xf numFmtId="0" fontId="2" fillId="0" borderId="0" xfId="0" applyFont="1" applyFill="1"/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/>
    <xf numFmtId="0" fontId="10" fillId="0" borderId="4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2" fontId="4" fillId="0" borderId="6" xfId="0" applyNumberFormat="1" applyFont="1" applyFill="1" applyBorder="1" applyAlignment="1">
      <alignment horizontal="center" vertical="top" wrapText="1"/>
    </xf>
    <xf numFmtId="2" fontId="4" fillId="0" borderId="8" xfId="0" applyNumberFormat="1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45243</xdr:colOff>
      <xdr:row>11</xdr:row>
      <xdr:rowOff>130969</xdr:rowOff>
    </xdr:from>
    <xdr:to>
      <xdr:col>9</xdr:col>
      <xdr:colOff>978693</xdr:colOff>
      <xdr:row>11</xdr:row>
      <xdr:rowOff>473869</xdr:rowOff>
    </xdr:to>
    <xdr:pic>
      <xdr:nvPicPr>
        <xdr:cNvPr id="26" name="Pictur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15524" y="5798344"/>
          <a:ext cx="9334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1547812</xdr:colOff>
      <xdr:row>10</xdr:row>
      <xdr:rowOff>762860</xdr:rowOff>
    </xdr:from>
    <xdr:to>
      <xdr:col>9</xdr:col>
      <xdr:colOff>59530</xdr:colOff>
      <xdr:row>10</xdr:row>
      <xdr:rowOff>1081088</xdr:rowOff>
    </xdr:to>
    <xdr:pic>
      <xdr:nvPicPr>
        <xdr:cNvPr id="27" name="Picture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01437" y="5537266"/>
          <a:ext cx="1131093" cy="318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47625</xdr:colOff>
      <xdr:row>11</xdr:row>
      <xdr:rowOff>1323975</xdr:rowOff>
    </xdr:from>
    <xdr:to>
      <xdr:col>11</xdr:col>
      <xdr:colOff>9525</xdr:colOff>
      <xdr:row>11</xdr:row>
      <xdr:rowOff>1685925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896475" y="38604825"/>
          <a:ext cx="14763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238125</xdr:colOff>
      <xdr:row>11</xdr:row>
      <xdr:rowOff>971550</xdr:rowOff>
    </xdr:from>
    <xdr:to>
      <xdr:col>10</xdr:col>
      <xdr:colOff>390525</xdr:colOff>
      <xdr:row>11</xdr:row>
      <xdr:rowOff>1200150</xdr:rowOff>
    </xdr:to>
    <xdr:pic>
      <xdr:nvPicPr>
        <xdr:cNvPr id="29" name="Picture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86975" y="3825240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F22"/>
  <sheetViews>
    <sheetView tabSelected="1" topLeftCell="A13" zoomScale="80" zoomScaleNormal="80" workbookViewId="0">
      <selection activeCell="D18" sqref="D18"/>
    </sheetView>
  </sheetViews>
  <sheetFormatPr defaultColWidth="9.109375" defaultRowHeight="13.8" x14ac:dyDescent="0.25"/>
  <cols>
    <col min="1" max="1" width="4.5546875" style="4" customWidth="1"/>
    <col min="2" max="2" width="40.6640625" style="4" customWidth="1"/>
    <col min="3" max="3" width="5.88671875" style="4" customWidth="1"/>
    <col min="4" max="4" width="10.88671875" style="4" customWidth="1"/>
    <col min="5" max="7" width="13.6640625" style="5" customWidth="1"/>
    <col min="8" max="8" width="17.6640625" style="4" customWidth="1"/>
    <col min="9" max="9" width="16.6640625" style="4" customWidth="1"/>
    <col min="10" max="10" width="15.88671875" style="4" customWidth="1"/>
    <col min="11" max="11" width="22.6640625" style="4" customWidth="1"/>
    <col min="12" max="12" width="16.6640625" style="4" customWidth="1"/>
    <col min="13" max="15" width="16.6640625" style="4" hidden="1" customWidth="1"/>
    <col min="16" max="16" width="16.6640625" style="4" customWidth="1"/>
    <col min="17" max="17" width="12.5546875" style="4" customWidth="1"/>
    <col min="18" max="18" width="11" style="4" customWidth="1"/>
    <col min="19" max="19" width="13.109375" style="4" bestFit="1" customWidth="1"/>
    <col min="20" max="20" width="11" style="4" customWidth="1"/>
    <col min="21" max="21" width="12.6640625" style="4" customWidth="1"/>
    <col min="22" max="22" width="13.109375" style="4" customWidth="1"/>
    <col min="23" max="23" width="13" style="4" customWidth="1"/>
    <col min="24" max="27" width="9.109375" style="4"/>
    <col min="28" max="28" width="14.6640625" style="4" customWidth="1"/>
    <col min="29" max="16384" width="9.109375" style="4"/>
  </cols>
  <sheetData>
    <row r="2" spans="1:32" x14ac:dyDescent="0.25">
      <c r="L2" s="26" t="s">
        <v>23</v>
      </c>
    </row>
    <row r="3" spans="1:32" x14ac:dyDescent="0.25">
      <c r="L3" s="26" t="s">
        <v>22</v>
      </c>
    </row>
    <row r="5" spans="1:32" ht="39" customHeight="1" x14ac:dyDescent="0.25">
      <c r="A5" s="37" t="s">
        <v>17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2" ht="39" customHeight="1" x14ac:dyDescent="0.25">
      <c r="A6" s="31" t="s">
        <v>15</v>
      </c>
      <c r="B6" s="32"/>
      <c r="C6" s="32"/>
      <c r="D6" s="33"/>
      <c r="E6" s="32" t="s">
        <v>16</v>
      </c>
      <c r="F6" s="32"/>
      <c r="G6" s="32"/>
      <c r="H6" s="32"/>
      <c r="I6" s="32"/>
      <c r="J6" s="32"/>
      <c r="K6" s="32"/>
      <c r="L6" s="33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32" ht="66" customHeight="1" x14ac:dyDescent="0.25">
      <c r="A7" s="31" t="s">
        <v>18</v>
      </c>
      <c r="B7" s="32"/>
      <c r="C7" s="32"/>
      <c r="D7" s="33"/>
      <c r="E7" s="31" t="s">
        <v>19</v>
      </c>
      <c r="F7" s="32"/>
      <c r="G7" s="32"/>
      <c r="H7" s="32"/>
      <c r="I7" s="32"/>
      <c r="J7" s="32"/>
      <c r="K7" s="32"/>
      <c r="L7" s="33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32" ht="39" customHeight="1" x14ac:dyDescent="0.25">
      <c r="A8" s="34" t="s">
        <v>24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6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32" ht="18" customHeight="1" x14ac:dyDescent="0.25">
      <c r="A9" s="21"/>
      <c r="B9" s="22"/>
      <c r="C9" s="22"/>
      <c r="D9" s="22"/>
      <c r="E9" s="20"/>
      <c r="F9" s="20"/>
      <c r="G9" s="20"/>
      <c r="H9" s="20"/>
      <c r="I9" s="20"/>
      <c r="J9" s="20"/>
      <c r="K9" s="22"/>
      <c r="L9" s="23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32" ht="88.5" customHeight="1" x14ac:dyDescent="0.25">
      <c r="A10" s="39" t="s">
        <v>5</v>
      </c>
      <c r="B10" s="39" t="s">
        <v>6</v>
      </c>
      <c r="C10" s="39" t="s">
        <v>4</v>
      </c>
      <c r="D10" s="39" t="s">
        <v>3</v>
      </c>
      <c r="E10" s="31" t="s">
        <v>2</v>
      </c>
      <c r="F10" s="32"/>
      <c r="G10" s="33"/>
      <c r="H10" s="43" t="s">
        <v>13</v>
      </c>
      <c r="I10" s="44"/>
      <c r="J10" s="45"/>
      <c r="K10" s="46" t="s">
        <v>14</v>
      </c>
      <c r="L10" s="47"/>
      <c r="M10" s="1"/>
      <c r="N10" s="2"/>
      <c r="O10" s="3"/>
      <c r="P10" s="1"/>
      <c r="Q10" s="1"/>
      <c r="R10" s="1"/>
      <c r="S10" s="1"/>
      <c r="T10" s="1"/>
      <c r="U10" s="1"/>
      <c r="V10" s="1"/>
      <c r="W10" s="1"/>
    </row>
    <row r="11" spans="1:32" ht="88.5" customHeight="1" x14ac:dyDescent="0.25">
      <c r="A11" s="40"/>
      <c r="B11" s="40"/>
      <c r="C11" s="40"/>
      <c r="D11" s="40"/>
      <c r="E11" s="27" t="s">
        <v>10</v>
      </c>
      <c r="F11" s="27" t="s">
        <v>11</v>
      </c>
      <c r="G11" s="27" t="s">
        <v>12</v>
      </c>
      <c r="H11" s="48" t="s">
        <v>1</v>
      </c>
      <c r="I11" s="48" t="s">
        <v>0</v>
      </c>
      <c r="J11" s="48" t="s">
        <v>7</v>
      </c>
      <c r="K11" s="29" t="s">
        <v>8</v>
      </c>
      <c r="L11" s="50" t="s">
        <v>9</v>
      </c>
      <c r="M11" s="1"/>
      <c r="N11" s="2"/>
      <c r="O11" s="3"/>
      <c r="P11" s="1"/>
      <c r="Q11" s="1"/>
      <c r="R11" s="1"/>
      <c r="S11" s="1"/>
      <c r="T11" s="1"/>
      <c r="U11" s="1"/>
      <c r="V11" s="1"/>
      <c r="W11" s="1"/>
    </row>
    <row r="12" spans="1:32" ht="102" customHeight="1" x14ac:dyDescent="0.25">
      <c r="A12" s="41"/>
      <c r="B12" s="41"/>
      <c r="C12" s="41"/>
      <c r="D12" s="41"/>
      <c r="E12" s="28"/>
      <c r="F12" s="28"/>
      <c r="G12" s="28"/>
      <c r="H12" s="49"/>
      <c r="I12" s="49"/>
      <c r="J12" s="49"/>
      <c r="K12" s="30"/>
      <c r="L12" s="51"/>
      <c r="M12" s="1" t="e">
        <f>D12*#REF!</f>
        <v>#REF!</v>
      </c>
      <c r="N12" s="2" t="e">
        <f>D12*#REF!</f>
        <v>#REF!</v>
      </c>
      <c r="O12" s="3" t="e">
        <f>D12*#REF!</f>
        <v>#REF!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1"/>
      <c r="AC12" s="1"/>
      <c r="AD12" s="1"/>
      <c r="AE12" s="1"/>
      <c r="AF12" s="1"/>
    </row>
    <row r="13" spans="1:32" ht="159" customHeight="1" x14ac:dyDescent="0.25">
      <c r="A13" s="10">
        <v>1</v>
      </c>
      <c r="B13" s="24" t="s">
        <v>20</v>
      </c>
      <c r="C13" s="9" t="s">
        <v>25</v>
      </c>
      <c r="D13" s="6">
        <v>1</v>
      </c>
      <c r="E13" s="17">
        <v>4950000</v>
      </c>
      <c r="F13" s="18">
        <v>5100000</v>
      </c>
      <c r="G13" s="19">
        <v>5200000</v>
      </c>
      <c r="H13" s="6">
        <f>ROUND(AVERAGE(E13:G13),2)</f>
        <v>5083333.33</v>
      </c>
      <c r="I13" s="7">
        <f>STDEV(E13:G13)</f>
        <v>125830.57392117915</v>
      </c>
      <c r="J13" s="7">
        <f>I13/H13*100</f>
        <v>2.4753555541709704</v>
      </c>
      <c r="K13" s="8">
        <f>ROUND(H13,2)*D13</f>
        <v>5083333.33</v>
      </c>
      <c r="L13" s="8">
        <f>K13/D13</f>
        <v>5083333.33</v>
      </c>
      <c r="M13" s="1" t="e">
        <f>D13*#REF!</f>
        <v>#REF!</v>
      </c>
      <c r="N13" s="2" t="e">
        <f>D13*#REF!</f>
        <v>#REF!</v>
      </c>
      <c r="O13" s="3" t="e">
        <f>D13*#REF!</f>
        <v>#REF!</v>
      </c>
      <c r="P13" s="3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1"/>
      <c r="AC13" s="1"/>
      <c r="AD13" s="1"/>
      <c r="AE13" s="1"/>
      <c r="AF13" s="1"/>
    </row>
    <row r="14" spans="1:32" ht="55.5" customHeight="1" x14ac:dyDescent="0.25">
      <c r="A14" s="42" t="s">
        <v>21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1"/>
      <c r="N14" s="2"/>
      <c r="O14" s="3"/>
      <c r="P14" s="3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1"/>
      <c r="AC14" s="1"/>
      <c r="AD14" s="1"/>
      <c r="AE14" s="1"/>
      <c r="AF14" s="1"/>
    </row>
    <row r="15" spans="1:32" ht="18.75" customHeight="1" x14ac:dyDescent="0.25">
      <c r="A15" s="11"/>
      <c r="B15" s="38"/>
      <c r="C15" s="38"/>
      <c r="D15" s="38"/>
      <c r="E15" s="38"/>
      <c r="F15" s="38"/>
      <c r="G15" s="38"/>
      <c r="H15" s="38"/>
      <c r="I15" s="38"/>
      <c r="J15" s="38"/>
      <c r="L15" s="25"/>
      <c r="M15" s="1"/>
      <c r="N15" s="2"/>
      <c r="O15" s="3"/>
      <c r="P15" s="3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1"/>
      <c r="AC15" s="1"/>
      <c r="AD15" s="1"/>
      <c r="AE15" s="1"/>
      <c r="AF15" s="1"/>
    </row>
    <row r="16" spans="1:32" ht="18.75" customHeight="1" x14ac:dyDescent="0.25">
      <c r="A16" s="11"/>
      <c r="B16" s="11"/>
      <c r="C16" s="12"/>
      <c r="D16" s="13"/>
      <c r="E16" s="13"/>
      <c r="F16" s="13"/>
      <c r="G16" s="14"/>
      <c r="H16" s="13"/>
      <c r="I16" s="15"/>
      <c r="J16" s="15"/>
      <c r="K16" s="16"/>
      <c r="L16" s="1"/>
      <c r="M16" s="1"/>
      <c r="N16" s="2"/>
      <c r="O16" s="3"/>
      <c r="P16" s="3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1"/>
      <c r="AC16" s="1"/>
      <c r="AD16" s="1"/>
      <c r="AE16" s="1"/>
      <c r="AF16" s="1"/>
    </row>
    <row r="17" spans="9:11" x14ac:dyDescent="0.25">
      <c r="I17" s="5"/>
      <c r="J17" s="5"/>
      <c r="K17" s="5"/>
    </row>
    <row r="18" spans="9:11" x14ac:dyDescent="0.25">
      <c r="I18" s="5"/>
      <c r="J18" s="5"/>
    </row>
    <row r="19" spans="9:11" x14ac:dyDescent="0.25">
      <c r="I19" s="5"/>
      <c r="J19" s="5"/>
      <c r="K19" s="5"/>
    </row>
    <row r="20" spans="9:11" x14ac:dyDescent="0.25">
      <c r="I20" s="5"/>
      <c r="J20" s="5"/>
      <c r="K20" s="5"/>
    </row>
    <row r="21" spans="9:11" x14ac:dyDescent="0.25">
      <c r="I21" s="5"/>
      <c r="J21" s="5"/>
      <c r="K21" s="5"/>
    </row>
    <row r="22" spans="9:11" x14ac:dyDescent="0.25">
      <c r="I22" s="5"/>
      <c r="J22" s="5"/>
      <c r="K22" s="5"/>
    </row>
  </sheetData>
  <mergeCells count="23">
    <mergeCell ref="A5:K5"/>
    <mergeCell ref="B15:J15"/>
    <mergeCell ref="B10:B12"/>
    <mergeCell ref="A10:A12"/>
    <mergeCell ref="A14:L14"/>
    <mergeCell ref="H10:J10"/>
    <mergeCell ref="E10:G10"/>
    <mergeCell ref="K10:L10"/>
    <mergeCell ref="D10:D12"/>
    <mergeCell ref="C10:C12"/>
    <mergeCell ref="E11:E12"/>
    <mergeCell ref="J11:J12"/>
    <mergeCell ref="I11:I12"/>
    <mergeCell ref="H11:H12"/>
    <mergeCell ref="L11:L12"/>
    <mergeCell ref="G11:G12"/>
    <mergeCell ref="F11:F12"/>
    <mergeCell ref="K11:K12"/>
    <mergeCell ref="A6:D6"/>
    <mergeCell ref="E6:L6"/>
    <mergeCell ref="A7:D7"/>
    <mergeCell ref="E7:L7"/>
    <mergeCell ref="A8:L8"/>
  </mergeCells>
  <phoneticPr fontId="7" type="noConversion"/>
  <pageMargins left="0.43307086614173229" right="0.23622047244094491" top="0.35433070866141736" bottom="0.35433070866141736" header="0.31496062992125984" footer="0.74803149606299213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8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9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 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Закупки</dc:creator>
  <cp:lastModifiedBy>Подкопаева Елена Геннадьевна</cp:lastModifiedBy>
  <cp:lastPrinted>2025-06-25T09:05:22Z</cp:lastPrinted>
  <dcterms:created xsi:type="dcterms:W3CDTF">2018-03-01T05:46:28Z</dcterms:created>
  <dcterms:modified xsi:type="dcterms:W3CDTF">2025-06-27T06:52:35Z</dcterms:modified>
</cp:coreProperties>
</file>