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250" windowHeight="125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Лист1!$A$7:$AK$23</definedName>
  </definedNames>
  <calcPr calcId="125725"/>
</workbook>
</file>

<file path=xl/calcChain.xml><?xml version="1.0" encoding="utf-8"?>
<calcChain xmlns="http://schemas.openxmlformats.org/spreadsheetml/2006/main">
  <c r="S18" i="1"/>
  <c r="T18" s="1"/>
  <c r="U18" s="1"/>
  <c r="V18" s="1"/>
  <c r="Q9" l="1"/>
  <c r="R9"/>
  <c r="P9"/>
  <c r="W17" l="1"/>
  <c r="X17"/>
  <c r="Y17"/>
  <c r="Z17"/>
  <c r="AA17"/>
  <c r="AB17"/>
  <c r="Q16"/>
  <c r="R16"/>
  <c r="P16"/>
  <c r="AC16"/>
  <c r="S16" s="1"/>
  <c r="AC15"/>
  <c r="AD15" s="1"/>
  <c r="Q15"/>
  <c r="R15"/>
  <c r="P15"/>
  <c r="Q17" l="1"/>
  <c r="AD16"/>
  <c r="AE16" s="1"/>
  <c r="AF16" s="1"/>
  <c r="V16" s="1"/>
  <c r="R17"/>
  <c r="AC17"/>
  <c r="AE15"/>
  <c r="S14"/>
  <c r="T14" s="1"/>
  <c r="U14" s="1"/>
  <c r="V14" s="1"/>
  <c r="W13"/>
  <c r="X13"/>
  <c r="Y13"/>
  <c r="Z13"/>
  <c r="AA13"/>
  <c r="AB13"/>
  <c r="P17"/>
  <c r="U16" l="1"/>
  <c r="T16"/>
  <c r="AD17"/>
  <c r="AE17"/>
  <c r="AF15"/>
  <c r="AF17" s="1"/>
  <c r="Q12" l="1"/>
  <c r="R12"/>
  <c r="P12"/>
  <c r="AC12"/>
  <c r="AD12" s="1"/>
  <c r="T12" s="1"/>
  <c r="Q11"/>
  <c r="R11"/>
  <c r="P11"/>
  <c r="Q13" l="1"/>
  <c r="S12"/>
  <c r="R13"/>
  <c r="AC11"/>
  <c r="S10"/>
  <c r="T10" s="1"/>
  <c r="U10" s="1"/>
  <c r="V10" s="1"/>
  <c r="AC9"/>
  <c r="S9" s="1"/>
  <c r="AD9" l="1"/>
  <c r="T9" s="1"/>
  <c r="AC13"/>
  <c r="S11"/>
  <c r="AD11"/>
  <c r="AC8"/>
  <c r="AD8" s="1"/>
  <c r="R8"/>
  <c r="AE9" l="1"/>
  <c r="AF9" s="1"/>
  <c r="V9" s="1"/>
  <c r="S13"/>
  <c r="AE8"/>
  <c r="AD13"/>
  <c r="AE11"/>
  <c r="T11"/>
  <c r="S8"/>
  <c r="P13"/>
  <c r="U9" l="1"/>
  <c r="T13"/>
  <c r="T8"/>
  <c r="AF11"/>
  <c r="U11"/>
  <c r="AF8"/>
  <c r="S15"/>
  <c r="AE12"/>
  <c r="S17" l="1"/>
  <c r="U8"/>
  <c r="U12"/>
  <c r="U13" s="1"/>
  <c r="AF12"/>
  <c r="V12" s="1"/>
  <c r="V11"/>
  <c r="AE13"/>
  <c r="T15"/>
  <c r="U15"/>
  <c r="U17" s="1"/>
  <c r="AC10"/>
  <c r="AD10" l="1"/>
  <c r="AF13"/>
  <c r="T17"/>
  <c r="V13"/>
  <c r="V8"/>
  <c r="V15"/>
  <c r="V17" s="1"/>
  <c r="AE10" l="1"/>
  <c r="AF10" l="1"/>
</calcChain>
</file>

<file path=xl/sharedStrings.xml><?xml version="1.0" encoding="utf-8"?>
<sst xmlns="http://schemas.openxmlformats.org/spreadsheetml/2006/main" count="201" uniqueCount="107">
  <si>
    <t>№ п\п</t>
  </si>
  <si>
    <t>Информация уполномоченного органа муниципального образования город Рубцовск Алтайского края</t>
  </si>
  <si>
    <t>I.Нормативные характеристики налоговых расходов муниципального образования город Рубцовск Алтайского края</t>
  </si>
  <si>
    <t>II.Целевые характеристики налоговых расходов муниципального образования город Рубцовск Алтайского края</t>
  </si>
  <si>
    <t>III. Фискальные характеристики налоговых расходов муниципального образования город Рубцовск Алтайского края</t>
  </si>
  <si>
    <t>Результат оценки эффективности налогового расхода</t>
  </si>
  <si>
    <t>Отчетный год</t>
  </si>
  <si>
    <t>Объем налоговых льгот, освобождений, преференций (тыс. рублей)</t>
  </si>
  <si>
    <t>Муниципальный правовой акт городского округа, устанавливающий налоговую льготу, освобождение, преференцию (статья, часть, пункт, подпункт)</t>
  </si>
  <si>
    <t>Численность плательщиков налогов и сборов, воспользовавшихся налоговой льготой, освобождением, преференцией (единиц)</t>
  </si>
  <si>
    <t>Эффективность налоговой льготы (да/нет)</t>
  </si>
  <si>
    <t>Комментарий</t>
  </si>
  <si>
    <t>Условия предоставления налоговой льготы, освобождения, преференции (налогового расхода)</t>
  </si>
  <si>
    <t>Целевая категория плательщиков, для которых предусмотрены налоговые льготы, освобождения, преференции (налогового расхода)</t>
  </si>
  <si>
    <t>Дата вступления в силу положений муниципального правового акта городского округа, устанавливающего налоговые льготы, освобождения, преференции (налогового расхода)</t>
  </si>
  <si>
    <t>Дата начала действия права на налоговую льготу, освобождение, преференцию (налогового расхода)</t>
  </si>
  <si>
    <t>Период действия налоговой льготы, освобождения, преференции (налогового расхода)</t>
  </si>
  <si>
    <t>Дата прекращения действия налоговой льготы, освобождения, преференции (налогового расхода)</t>
  </si>
  <si>
    <t>Наименование налоговой льготы, освобождения, преференции (содержание налогового расхода)</t>
  </si>
  <si>
    <t>Целевая категория налогового расхода</t>
  </si>
  <si>
    <t>Цель предоставления налоговой льготы, освобождения, преференции (налогового расхода)</t>
  </si>
  <si>
    <t>Наименование налога, по которому предусматривается налоговая льгота, освобождение, преференция (налоговый расход)</t>
  </si>
  <si>
    <t>Вид налоговой льготы, определяющий особенности предоставленных отдельным категориям плательщиков налогов преимуществ по сравнению с другими плательщиками</t>
  </si>
  <si>
    <t>Размер налоговой ставки, в пределах которой предоставляются налоговые льготы, освобождения, преференции по налогам</t>
  </si>
  <si>
    <t>Целевой показатель (индикатор) в связи с предоставлением налоговых льгот, освобождений, преференций</t>
  </si>
  <si>
    <t>Индивидуальные предприниматели</t>
  </si>
  <si>
    <t>не установлено</t>
  </si>
  <si>
    <t>пониженная ставка налога на имущество физических лиц - 1%</t>
  </si>
  <si>
    <t xml:space="preserve">п.4 решения Рубцовского городского Совета депутатов от 17.10.2019 № 352 "О налоге на имущество физических лиц на территории муниципального образования город Рубцовск Алтайского края"
</t>
  </si>
  <si>
    <t xml:space="preserve">Объект налогообложения, находится  в собственности налогоплательщика, не используется налогоплательщиком в предпринимательской деятельности, и в котором налогоплательщик зарегистрирован по месту постоянного жительства
</t>
  </si>
  <si>
    <t>Дети-сироты и дети, оставшиеся без попечения родителей</t>
  </si>
  <si>
    <t>освобождение от уплаты налога на имущество физических лиц в полном объеме</t>
  </si>
  <si>
    <t xml:space="preserve">п.п.5.2 п.5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</si>
  <si>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 xml:space="preserve">Земельные участки, занятые гаражно-строительными кооперативами, гаражными кооперативами, индивидуальными гаражами, погребными кооперативами
</t>
  </si>
  <si>
    <t>Граждане - собственники земельных участков, занятых гаражно-строительными кооперативами, гаражными кооперативами, индивидуальными гаражами, погребными кооперативами</t>
  </si>
  <si>
    <t>пониженная ставка земельного налога - 0,5%</t>
  </si>
  <si>
    <t xml:space="preserve">Гаражно-строительные кооперативы, гаражные кооперативы, погребные кооперативы </t>
  </si>
  <si>
    <t xml:space="preserve">п.п.5.3 п.5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</si>
  <si>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>Прочие земельные участки, не указанные в п.п.1 и п.п.2 п.5 решения Рубцовского городского Совета депутатов от 21.08.2008 N 771 "Об утверждении Положения о введении земельного налога на территории муниципального образования город Рубцовск Алтайского края"</t>
  </si>
  <si>
    <t>Юридические лица (за исключением бюджетных организаций)</t>
  </si>
  <si>
    <t>пониженная ставка земельного налога - 1,2%</t>
  </si>
  <si>
    <t>Физические лица, имеющие трех и более несовершеннолетних детей</t>
  </si>
  <si>
    <t>освобождение от уплаты земельного налога в полном объеме</t>
  </si>
  <si>
    <t>Пенсионеры, получающие пенсии, назначаемые в порядке, установленном пенсионным законодательством, а также лица, достигшие возраста 60 и 55 лет (соответственно мужчины и женщины), которым в соответствии с законодательством Российской Федерации выплачивается ежемесячное пожизненное содержание</t>
  </si>
  <si>
    <t>Дети до 18 лет включительно, не имеющие родителей, находящиеся на полном государственном обеспечении или находящиеся под опекой (попечительством)</t>
  </si>
  <si>
    <t>Граждане, подвергшиеся радиационному воздействию вследствие ядерных испытаний на Семипалатинском полигоне, получившие суммарную эффективную дозу облучения более 5 бэр (группа "А" и группа "Б")</t>
  </si>
  <si>
    <t>Физические лица, соответствующие условиям, необходимым для назначения пенсии в соответствии с законодательством Российской Федерации, действовавшим на 31 декабря 2018 года</t>
  </si>
  <si>
    <t>Садово-огородные земельные участки, находящиеся в собственности, постоянном (бессрочном) пользовании или пожизненном наследуемом владении, не используемые в предпринимательской деятельности</t>
  </si>
  <si>
    <t>Граждане - собственники (пользователи/ владельцы) земельных участков</t>
  </si>
  <si>
    <t xml:space="preserve">п.10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</si>
  <si>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>Земельные участки, используемые садоводческими товариществами</t>
  </si>
  <si>
    <t>Садоводческие товарищества</t>
  </si>
  <si>
    <t>Поддержка и развитие субъектов малого и среднего предпринимательства</t>
  </si>
  <si>
    <t>Налог на имущество физических лиц</t>
  </si>
  <si>
    <t>Социальная поддержка населения</t>
  </si>
  <si>
    <t>Земельный налог</t>
  </si>
  <si>
    <t>Повышение качества оказываемых гаражно-строительными кооперативами, гаражными кооперативами, погребными кооперативами услуг населению</t>
  </si>
  <si>
    <t>Снижение налоговой нагрузки, как одного из элементов формирования цен на товары и услуги</t>
  </si>
  <si>
    <t>Развитие инфраструктуры садоводчеств, повышение качества оказываемых садоводческими товариществами услуг населению</t>
  </si>
  <si>
    <t>Пониженная налоговая ставка</t>
  </si>
  <si>
    <t>Освобождение от налогообложения</t>
  </si>
  <si>
    <t xml:space="preserve">п.п. 2 п.3 решения Рубцовского городского Совета депутатов от 17.10.2019 № 352 "О налоге на имущество физических лиц на территории муниципального образования город Рубцовск Алтайского края"
</t>
  </si>
  <si>
    <t xml:space="preserve">п.п. 3 п.3 решения Рубцовского городского Совета депутатов от 17.10.2019 № 352
"О налоге на имущество физических лиц на территории муниципального образования город Рубцовск Алтайского края"
</t>
  </si>
  <si>
    <t>Стимулирующая</t>
  </si>
  <si>
    <t>Рост количества индивидуальных предпринимателей; создание рабочих мест, увеличение уровня оплаты труда, увеличение средней заработной платы</t>
  </si>
  <si>
    <t>Пониженная ставка налога на имущество физических лиц - 0,25%</t>
  </si>
  <si>
    <t>Социальная</t>
  </si>
  <si>
    <t>Обеспечение мер социальной поддержки отдельных категорий граждан</t>
  </si>
  <si>
    <t xml:space="preserve">п.п.5.2 п.5;  п.п.5.3 п.5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</si>
  <si>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>Прочие земельные участки,  указанные в п.п.5.2 и п.п.5.3 п 5 решения Рубцовского городского Совета депутатов от 21.08.2008 N 771 "Об утверждении Положения о введении земельного налога на территории муниципального образования город Рубцовск Алтайского края"</t>
  </si>
  <si>
    <t>Пониженная ставка земельного налога - 0,5%           ( в отношении земельных участков, занятых гаражно-строительными  кооперативами, гаражными  кооперативами, погребными кооперативами);                                                     пониженная ставка земельного налога - 1,2%                 ( в отношении прочих земельных участков)</t>
  </si>
  <si>
    <t xml:space="preserve">   Стимулирование к развитию сектора  предпринимательства    </t>
  </si>
  <si>
    <t xml:space="preserve">Обеспечение мер социальной поддержки садоводческим товариществам                          </t>
  </si>
  <si>
    <t>Граждане - собственники прочих земельных участков, не указанных в п.п.1 и п.п.2 п.5 решения Рубцовского городского Совета депутатов от 21.08.2008 N 771 "Об утверждении Положения о введении земельного налога на территории муниципального образования город Рубцовск Алтайского края"</t>
  </si>
  <si>
    <t>Пониженная ставка земельного налога - 0,5%              ( в отношении земельных участков, занятых гаражно-строительными  кооперативами, гаражными  кооперативами, погребными кооперативами);                                                          пониженная ставка земельного налога - 1,2%                      ( в отношении прочих земельных участков)</t>
  </si>
  <si>
    <t xml:space="preserve">п.п.5.2, п.п.5.3 п.5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</si>
  <si>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>1 п.п.</t>
  </si>
  <si>
    <t>0,25 п.п.</t>
  </si>
  <si>
    <t>100% от ставок налога</t>
  </si>
  <si>
    <t>0,3 п.п.</t>
  </si>
  <si>
    <t>на 1 п.п.                               ( в отношении земельных участков, занятых гаражно-строительными  кооперативами, гаражными  кооперативами, погребными кооперативами);                   на 0,3 п.п.                                   ( в отношении прочих земельных участков)</t>
  </si>
  <si>
    <t>на 1 п.п.                                      ( в отношении земельных участков, занятых гаражно-строительными  кооперативами, гаражными  кооперативами, погребными кооперативами);                                 на 0,3 п.п.                               ( в отношении прочих земельных участков)</t>
  </si>
  <si>
    <t>Прочие объекты налогообложения, указанные в п.п. 3 п.3 решения Рубцовского городского Совета депутатов от 17.10.2019 № 352
"О налоге на имущество физических лиц на территории муниципального образования город Рубцовск Алтайского края"</t>
  </si>
  <si>
    <t>Два года, предшествующих отчетному</t>
  </si>
  <si>
    <t>Теку-щий финансовый год (оцен-ка)</t>
  </si>
  <si>
    <t>Прогнозный период</t>
  </si>
  <si>
    <t xml:space="preserve">Объём налогов, задекларированный для уплаты в бюджет муниципального образования город Рубцовск Алтайского края плательщиками налогов, имеющими право на налоговые льготы, освобождения и иные преференции 
(тыс. руб.)
</t>
  </si>
  <si>
    <t>Общая численность, (количество) плательщиков</t>
  </si>
  <si>
    <t>да</t>
  </si>
  <si>
    <t xml:space="preserve">Эффективность льготы достаточна, к отмене не планируется   </t>
  </si>
  <si>
    <t xml:space="preserve">Социальная эффективность </t>
  </si>
  <si>
    <t xml:space="preserve">Эффективность льготы достаточна, к отмене не планируется;    социальная эффективность </t>
  </si>
  <si>
    <t>Эффективность льготы достаточна, к отмене не планируется</t>
  </si>
  <si>
    <t xml:space="preserve">Социальная эффективность;                                              эффективность льготы достаточна, к отмене не планируется   </t>
  </si>
  <si>
    <t xml:space="preserve">Социальная;                              стимулирующая   </t>
  </si>
  <si>
    <t>Обеспечение мер социальной поддержки отдельных категорий граждан;                              Рост количества индивидуальных предпринимателей; создание рабочих мест, увеличение уровня оплаты труда, увеличение средней заработной платы</t>
  </si>
  <si>
    <t>Социальная поддержка населения;                      поддержка и развитие субъектов малого и среднего предпринимательства</t>
  </si>
  <si>
    <t xml:space="preserve">Граждане                                                                   </t>
  </si>
  <si>
    <t xml:space="preserve">социальная </t>
  </si>
  <si>
    <t xml:space="preserve">Обеспечение мер социальной поддержки    </t>
  </si>
  <si>
    <t>Граждане - собственники объектов недвижимости;                 индивидуальные предприниматели</t>
  </si>
  <si>
    <t>Объект налогообложения   должен быть включен в перечень, определяемый в соответствии с пунктом 7 статьи 378.2 Налогового кодекса Российской Федерации, в отношении объектов налогообложения, предусмотренных абзацем вторым пункта 10 статьи 378.2 Налогового кодекса Российской Федерации, кадастровая стоимость объекта налогообложения превышает 300 миллионов рублей</t>
  </si>
  <si>
    <t>4+5</t>
  </si>
  <si>
    <t>7+8</t>
  </si>
  <si>
    <t xml:space="preserve">п.8,п.9 Положения о введении земельного налога на территории муниципального образования город Рубцовск Алтайского края , утвержденного решением Рубцовского городского Совета депутатов от 21.08.2008 
№ 771
</t>
  </si>
  <si>
    <t xml:space="preserve">Земельные участки, занятые под жилыми объектами частного сектора, находящиеся в собственности, постоянном (бессрочном) пользовании или пожизненном наследуемом владении, в которых налогоплательщик зарегистрирован по месту постоянного жительства (за вычетом 600 кв.м.площади земельного участка в соответствии с п.5 ст.391 Налогового кодекса РФ);
</t>
  </si>
  <si>
    <t xml:space="preserve">Оценка эффективности налоговых расходов муниципального образования город Рубцовск Алтайского края на 01.01.2023 </t>
  </si>
</sst>
</file>

<file path=xl/styles.xml><?xml version="1.0" encoding="utf-8"?>
<styleSheet xmlns="http://schemas.openxmlformats.org/spreadsheetml/2006/main">
  <numFmts count="2">
    <numFmt numFmtId="164" formatCode="#,##0_ ;[Red]\-#,##0\ "/>
    <numFmt numFmtId="165" formatCode="#,##0.000"/>
  </numFmts>
  <fonts count="13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 Cyr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4" fillId="0" borderId="0"/>
  </cellStyleXfs>
  <cellXfs count="89">
    <xf numFmtId="0" fontId="0" fillId="0" borderId="0" xfId="0"/>
    <xf numFmtId="0" fontId="3" fillId="0" borderId="0" xfId="0" applyFont="1"/>
    <xf numFmtId="0" fontId="3" fillId="0" borderId="0" xfId="0" applyFont="1" applyFill="1"/>
    <xf numFmtId="0" fontId="0" fillId="0" borderId="0" xfId="0" applyBorder="1"/>
    <xf numFmtId="0" fontId="0" fillId="0" borderId="0" xfId="0" applyFill="1" applyBorder="1"/>
    <xf numFmtId="0" fontId="9" fillId="0" borderId="0" xfId="0" applyFont="1"/>
    <xf numFmtId="0" fontId="9" fillId="0" borderId="0" xfId="0" applyFont="1" applyBorder="1"/>
    <xf numFmtId="3" fontId="9" fillId="0" borderId="0" xfId="0" applyNumberFormat="1" applyFont="1" applyBorder="1"/>
    <xf numFmtId="0" fontId="7" fillId="0" borderId="1" xfId="0" applyFont="1" applyFill="1" applyBorder="1" applyAlignment="1">
      <alignment horizontal="left" vertical="top" wrapText="1"/>
    </xf>
    <xf numFmtId="0" fontId="0" fillId="0" borderId="0" xfId="0" applyFill="1"/>
    <xf numFmtId="3" fontId="0" fillId="0" borderId="0" xfId="0" applyNumberFormat="1" applyFill="1" applyBorder="1"/>
    <xf numFmtId="0" fontId="9" fillId="0" borderId="0" xfId="0" applyFont="1" applyFill="1"/>
    <xf numFmtId="0" fontId="9" fillId="0" borderId="0" xfId="0" applyFont="1" applyFill="1" applyBorder="1"/>
    <xf numFmtId="3" fontId="9" fillId="0" borderId="0" xfId="0" applyNumberFormat="1" applyFont="1" applyFill="1" applyBorder="1"/>
    <xf numFmtId="3" fontId="7" fillId="0" borderId="0" xfId="0" applyNumberFormat="1" applyFont="1" applyFill="1" applyBorder="1" applyAlignment="1" applyProtection="1">
      <alignment horizontal="right" vertical="top"/>
    </xf>
    <xf numFmtId="0" fontId="5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14" fontId="5" fillId="0" borderId="1" xfId="0" applyNumberFormat="1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 applyProtection="1">
      <alignment horizontal="left" vertical="top" wrapText="1"/>
    </xf>
    <xf numFmtId="14" fontId="7" fillId="0" borderId="1" xfId="0" applyNumberFormat="1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 applyProtection="1">
      <alignment horizontal="left" vertical="top" wrapText="1"/>
    </xf>
    <xf numFmtId="49" fontId="5" fillId="0" borderId="1" xfId="1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7" fillId="0" borderId="1" xfId="0" applyFont="1" applyFill="1" applyBorder="1" applyAlignment="1" applyProtection="1">
      <alignment horizontal="left" vertical="top" wrapText="1"/>
    </xf>
    <xf numFmtId="164" fontId="7" fillId="0" borderId="1" xfId="2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0" fillId="2" borderId="0" xfId="0" applyFill="1"/>
    <xf numFmtId="0" fontId="0" fillId="3" borderId="0" xfId="0" applyFill="1"/>
    <xf numFmtId="3" fontId="5" fillId="0" borderId="1" xfId="0" applyNumberFormat="1" applyFont="1" applyFill="1" applyBorder="1" applyAlignment="1" applyProtection="1">
      <alignment horizontal="right" vertical="top"/>
    </xf>
    <xf numFmtId="0" fontId="5" fillId="0" borderId="6" xfId="0" applyFont="1" applyFill="1" applyBorder="1" applyAlignment="1">
      <alignment vertical="top" wrapText="1"/>
    </xf>
    <xf numFmtId="164" fontId="10" fillId="0" borderId="1" xfId="0" applyNumberFormat="1" applyFont="1" applyFill="1" applyBorder="1" applyAlignment="1" applyProtection="1">
      <alignment vertical="top" wrapText="1"/>
    </xf>
    <xf numFmtId="164" fontId="5" fillId="0" borderId="1" xfId="2" applyNumberFormat="1" applyFont="1" applyFill="1" applyBorder="1" applyAlignment="1">
      <alignment vertical="top" wrapText="1"/>
    </xf>
    <xf numFmtId="164" fontId="5" fillId="0" borderId="3" xfId="2" applyNumberFormat="1" applyFont="1" applyFill="1" applyBorder="1" applyAlignment="1">
      <alignment vertical="top" wrapText="1"/>
    </xf>
    <xf numFmtId="3" fontId="8" fillId="0" borderId="1" xfId="0" applyNumberFormat="1" applyFont="1" applyFill="1" applyBorder="1" applyAlignment="1">
      <alignment horizontal="right" vertical="top"/>
    </xf>
    <xf numFmtId="164" fontId="7" fillId="0" borderId="4" xfId="2" applyNumberFormat="1" applyFont="1" applyFill="1" applyBorder="1" applyAlignment="1">
      <alignment vertical="top" wrapText="1"/>
    </xf>
    <xf numFmtId="164" fontId="7" fillId="0" borderId="1" xfId="2" applyNumberFormat="1" applyFont="1" applyFill="1" applyBorder="1" applyAlignment="1">
      <alignment vertical="top" wrapText="1"/>
    </xf>
    <xf numFmtId="3" fontId="5" fillId="0" borderId="1" xfId="0" applyNumberFormat="1" applyFont="1" applyFill="1" applyBorder="1" applyAlignment="1">
      <alignment horizontal="left" vertical="top" wrapText="1"/>
    </xf>
    <xf numFmtId="3" fontId="7" fillId="0" borderId="1" xfId="0" applyNumberFormat="1" applyFont="1" applyFill="1" applyBorder="1" applyAlignment="1">
      <alignment horizontal="right" vertical="top"/>
    </xf>
    <xf numFmtId="3" fontId="7" fillId="0" borderId="4" xfId="0" applyNumberFormat="1" applyFont="1" applyFill="1" applyBorder="1" applyAlignment="1" applyProtection="1">
      <alignment horizontal="right" vertical="top"/>
    </xf>
    <xf numFmtId="3" fontId="7" fillId="0" borderId="1" xfId="0" applyNumberFormat="1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right" vertical="top"/>
    </xf>
    <xf numFmtId="165" fontId="5" fillId="0" borderId="1" xfId="0" applyNumberFormat="1" applyFont="1" applyFill="1" applyBorder="1" applyAlignment="1">
      <alignment horizontal="right" vertical="top"/>
    </xf>
    <xf numFmtId="165" fontId="5" fillId="0" borderId="1" xfId="0" applyNumberFormat="1" applyFont="1" applyFill="1" applyBorder="1" applyAlignment="1" applyProtection="1">
      <alignment horizontal="right" vertical="top"/>
    </xf>
    <xf numFmtId="0" fontId="5" fillId="0" borderId="1" xfId="0" applyFont="1" applyFill="1" applyBorder="1" applyAlignment="1" applyProtection="1">
      <alignment horizontal="right" vertical="top"/>
    </xf>
    <xf numFmtId="164" fontId="5" fillId="0" borderId="4" xfId="2" applyNumberFormat="1" applyFont="1" applyFill="1" applyBorder="1" applyAlignment="1">
      <alignment horizontal="right" vertical="top" wrapText="1"/>
    </xf>
    <xf numFmtId="164" fontId="5" fillId="0" borderId="1" xfId="2" applyNumberFormat="1" applyFont="1" applyFill="1" applyBorder="1" applyAlignment="1">
      <alignment horizontal="left" vertical="top" wrapText="1"/>
    </xf>
    <xf numFmtId="164" fontId="5" fillId="0" borderId="5" xfId="2" applyNumberFormat="1" applyFont="1" applyFill="1" applyBorder="1" applyAlignment="1">
      <alignment horizontal="right" vertical="top" wrapText="1"/>
    </xf>
    <xf numFmtId="164" fontId="5" fillId="0" borderId="1" xfId="2" applyNumberFormat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6" xfId="0" applyNumberFormat="1" applyFont="1" applyFill="1" applyBorder="1" applyAlignment="1" applyProtection="1">
      <alignment horizontal="center" vertical="center"/>
    </xf>
    <xf numFmtId="3" fontId="5" fillId="0" borderId="2" xfId="0" applyNumberFormat="1" applyFont="1" applyFill="1" applyBorder="1" applyAlignment="1" applyProtection="1">
      <alignment horizontal="center" vertical="center"/>
    </xf>
    <xf numFmtId="3" fontId="5" fillId="0" borderId="7" xfId="0" applyNumberFormat="1" applyFont="1" applyFill="1" applyBorder="1" applyAlignment="1" applyProtection="1">
      <alignment horizontal="center" vertical="center"/>
    </xf>
    <xf numFmtId="3" fontId="8" fillId="0" borderId="6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5" fillId="0" borderId="6" xfId="2" applyNumberFormat="1" applyFont="1" applyFill="1" applyBorder="1" applyAlignment="1">
      <alignment horizontal="center" vertical="center" wrapText="1"/>
    </xf>
    <xf numFmtId="164" fontId="5" fillId="0" borderId="2" xfId="2" applyNumberFormat="1" applyFont="1" applyFill="1" applyBorder="1" applyAlignment="1">
      <alignment horizontal="center" vertical="center" wrapText="1"/>
    </xf>
    <xf numFmtId="164" fontId="5" fillId="0" borderId="7" xfId="2" applyNumberFormat="1" applyFont="1" applyFill="1" applyBorder="1" applyAlignment="1">
      <alignment horizontal="center" vertical="center" wrapText="1"/>
    </xf>
    <xf numFmtId="49" fontId="5" fillId="0" borderId="6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7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_Законодательство 2008 (изменение налогового законодательства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2012"/>
  <sheetViews>
    <sheetView tabSelected="1" zoomScale="89" zoomScaleNormal="89" workbookViewId="0">
      <selection activeCell="AM4" sqref="AM4"/>
    </sheetView>
  </sheetViews>
  <sheetFormatPr defaultRowHeight="15"/>
  <cols>
    <col min="1" max="1" width="5.5703125" customWidth="1"/>
    <col min="2" max="2" width="37.42578125" customWidth="1"/>
    <col min="3" max="3" width="34.42578125" customWidth="1"/>
    <col min="4" max="4" width="27" customWidth="1"/>
    <col min="5" max="5" width="16.28515625" customWidth="1"/>
    <col min="6" max="6" width="14.5703125" customWidth="1"/>
    <col min="7" max="7" width="14.140625" customWidth="1"/>
    <col min="8" max="8" width="14.5703125" customWidth="1"/>
    <col min="9" max="9" width="15.7109375" customWidth="1"/>
    <col min="10" max="10" width="18.42578125" customWidth="1"/>
    <col min="11" max="11" width="19.42578125" customWidth="1"/>
    <col min="12" max="12" width="11.7109375" customWidth="1"/>
    <col min="13" max="13" width="13.28515625" customWidth="1"/>
    <col min="14" max="14" width="20.140625" customWidth="1"/>
    <col min="15" max="15" width="15.42578125" customWidth="1"/>
    <col min="16" max="16" width="13.7109375" customWidth="1"/>
    <col min="17" max="17" width="9.42578125" customWidth="1"/>
    <col min="18" max="18" width="10" style="30" customWidth="1"/>
    <col min="19" max="19" width="11.85546875" customWidth="1"/>
    <col min="20" max="20" width="9" customWidth="1"/>
    <col min="21" max="21" width="7.7109375" customWidth="1"/>
    <col min="22" max="22" width="7.5703125" customWidth="1"/>
    <col min="23" max="23" width="10.42578125" customWidth="1"/>
    <col min="24" max="24" width="7" customWidth="1"/>
    <col min="25" max="25" width="8.7109375" customWidth="1"/>
    <col min="26" max="26" width="9.5703125" customWidth="1"/>
    <col min="27" max="27" width="9.140625" customWidth="1"/>
    <col min="28" max="28" width="9.140625" style="29" customWidth="1"/>
    <col min="29" max="29" width="8.7109375" customWidth="1"/>
    <col min="30" max="30" width="8.140625" customWidth="1"/>
    <col min="31" max="31" width="8.5703125" customWidth="1"/>
    <col min="32" max="32" width="7.85546875" customWidth="1"/>
    <col min="33" max="33" width="9.140625" customWidth="1"/>
    <col min="34" max="34" width="7.5703125" customWidth="1"/>
    <col min="35" max="35" width="7.42578125" customWidth="1"/>
    <col min="36" max="36" width="9.5703125" customWidth="1"/>
    <col min="37" max="37" width="15.28515625" customWidth="1"/>
  </cols>
  <sheetData>
    <row r="1" spans="1:38" ht="45" customHeight="1">
      <c r="A1" s="53"/>
      <c r="B1" s="72" t="s">
        <v>106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</row>
    <row r="2" spans="1:38" ht="45" customHeight="1">
      <c r="A2" s="63" t="s">
        <v>0</v>
      </c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</row>
    <row r="3" spans="1:38">
      <c r="A3" s="63"/>
      <c r="B3" s="68" t="s">
        <v>2</v>
      </c>
      <c r="C3" s="68"/>
      <c r="D3" s="68"/>
      <c r="E3" s="68"/>
      <c r="F3" s="68"/>
      <c r="G3" s="68"/>
      <c r="H3" s="68"/>
      <c r="I3" s="68" t="s">
        <v>3</v>
      </c>
      <c r="J3" s="68"/>
      <c r="K3" s="68"/>
      <c r="L3" s="68"/>
      <c r="M3" s="68"/>
      <c r="N3" s="68"/>
      <c r="O3" s="68"/>
      <c r="P3" s="69" t="s">
        <v>4</v>
      </c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70"/>
      <c r="AC3" s="69"/>
      <c r="AD3" s="69"/>
      <c r="AE3" s="69"/>
      <c r="AF3" s="69"/>
      <c r="AG3" s="69"/>
      <c r="AH3" s="69"/>
      <c r="AI3" s="69"/>
      <c r="AJ3" s="69"/>
      <c r="AK3" s="69"/>
    </row>
    <row r="4" spans="1:38" ht="150.75" customHeight="1">
      <c r="A4" s="63"/>
      <c r="B4" s="68" t="s">
        <v>8</v>
      </c>
      <c r="C4" s="68" t="s">
        <v>12</v>
      </c>
      <c r="D4" s="68" t="s">
        <v>13</v>
      </c>
      <c r="E4" s="68" t="s">
        <v>14</v>
      </c>
      <c r="F4" s="68" t="s">
        <v>15</v>
      </c>
      <c r="G4" s="68" t="s">
        <v>16</v>
      </c>
      <c r="H4" s="68" t="s">
        <v>17</v>
      </c>
      <c r="I4" s="68" t="s">
        <v>18</v>
      </c>
      <c r="J4" s="68" t="s">
        <v>19</v>
      </c>
      <c r="K4" s="68" t="s">
        <v>20</v>
      </c>
      <c r="L4" s="68" t="s">
        <v>21</v>
      </c>
      <c r="M4" s="68" t="s">
        <v>22</v>
      </c>
      <c r="N4" s="68" t="s">
        <v>23</v>
      </c>
      <c r="O4" s="68" t="s">
        <v>24</v>
      </c>
      <c r="P4" s="69" t="s">
        <v>7</v>
      </c>
      <c r="Q4" s="69"/>
      <c r="R4" s="69"/>
      <c r="S4" s="69"/>
      <c r="T4" s="69"/>
      <c r="U4" s="69"/>
      <c r="V4" s="69"/>
      <c r="W4" s="69" t="s">
        <v>9</v>
      </c>
      <c r="X4" s="69"/>
      <c r="Y4" s="69"/>
      <c r="Z4" s="69" t="s">
        <v>86</v>
      </c>
      <c r="AA4" s="69"/>
      <c r="AB4" s="70"/>
      <c r="AC4" s="69"/>
      <c r="AD4" s="69"/>
      <c r="AE4" s="69"/>
      <c r="AF4" s="69"/>
      <c r="AG4" s="69" t="s">
        <v>87</v>
      </c>
      <c r="AH4" s="69"/>
      <c r="AI4" s="69"/>
      <c r="AJ4" s="69" t="s">
        <v>5</v>
      </c>
      <c r="AK4" s="69"/>
    </row>
    <row r="5" spans="1:38" ht="63.75">
      <c r="A5" s="63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9" t="s">
        <v>83</v>
      </c>
      <c r="Q5" s="69"/>
      <c r="R5" s="56" t="s">
        <v>6</v>
      </c>
      <c r="S5" s="57" t="s">
        <v>84</v>
      </c>
      <c r="T5" s="71" t="s">
        <v>85</v>
      </c>
      <c r="U5" s="71"/>
      <c r="V5" s="71"/>
      <c r="W5" s="71" t="s">
        <v>83</v>
      </c>
      <c r="X5" s="71"/>
      <c r="Y5" s="56" t="s">
        <v>6</v>
      </c>
      <c r="Z5" s="71" t="s">
        <v>83</v>
      </c>
      <c r="AA5" s="71"/>
      <c r="AB5" s="58" t="s">
        <v>6</v>
      </c>
      <c r="AC5" s="52" t="s">
        <v>84</v>
      </c>
      <c r="AD5" s="69" t="s">
        <v>85</v>
      </c>
      <c r="AE5" s="69"/>
      <c r="AF5" s="69"/>
      <c r="AG5" s="69" t="s">
        <v>83</v>
      </c>
      <c r="AH5" s="69"/>
      <c r="AI5" s="59" t="s">
        <v>6</v>
      </c>
      <c r="AJ5" s="69" t="s">
        <v>10</v>
      </c>
      <c r="AK5" s="69" t="s">
        <v>11</v>
      </c>
    </row>
    <row r="6" spans="1:38">
      <c r="A6" s="63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52">
        <v>2020</v>
      </c>
      <c r="Q6" s="60">
        <v>2021</v>
      </c>
      <c r="R6" s="61">
        <v>2022</v>
      </c>
      <c r="S6" s="58">
        <v>2023</v>
      </c>
      <c r="T6" s="57">
        <v>2024</v>
      </c>
      <c r="U6" s="57">
        <v>2025</v>
      </c>
      <c r="V6" s="57">
        <v>2026</v>
      </c>
      <c r="W6" s="57">
        <v>2020</v>
      </c>
      <c r="X6" s="58">
        <v>2021</v>
      </c>
      <c r="Y6" s="58">
        <v>2022</v>
      </c>
      <c r="Z6" s="57">
        <v>2020</v>
      </c>
      <c r="AA6" s="58">
        <v>2021</v>
      </c>
      <c r="AB6" s="58">
        <v>2022</v>
      </c>
      <c r="AC6" s="60">
        <v>2023</v>
      </c>
      <c r="AD6" s="52">
        <v>2024</v>
      </c>
      <c r="AE6" s="52">
        <v>2025</v>
      </c>
      <c r="AF6" s="52">
        <v>2026</v>
      </c>
      <c r="AG6" s="52">
        <v>2020</v>
      </c>
      <c r="AH6" s="60">
        <v>2021</v>
      </c>
      <c r="AI6" s="60">
        <v>2022</v>
      </c>
      <c r="AJ6" s="69"/>
      <c r="AK6" s="69"/>
    </row>
    <row r="7" spans="1:38">
      <c r="A7" s="55">
        <v>1</v>
      </c>
      <c r="B7" s="54">
        <v>2</v>
      </c>
      <c r="C7" s="54">
        <v>3</v>
      </c>
      <c r="D7" s="54">
        <v>4</v>
      </c>
      <c r="E7" s="54">
        <v>5</v>
      </c>
      <c r="F7" s="54">
        <v>6</v>
      </c>
      <c r="G7" s="54">
        <v>7</v>
      </c>
      <c r="H7" s="54">
        <v>8</v>
      </c>
      <c r="I7" s="54">
        <v>9</v>
      </c>
      <c r="J7" s="54">
        <v>10</v>
      </c>
      <c r="K7" s="54">
        <v>11</v>
      </c>
      <c r="L7" s="54">
        <v>12</v>
      </c>
      <c r="M7" s="54">
        <v>13</v>
      </c>
      <c r="N7" s="54">
        <v>14</v>
      </c>
      <c r="O7" s="54">
        <v>15</v>
      </c>
      <c r="P7" s="54">
        <v>16</v>
      </c>
      <c r="Q7" s="54">
        <v>17</v>
      </c>
      <c r="R7" s="62">
        <v>18</v>
      </c>
      <c r="S7" s="62">
        <v>19</v>
      </c>
      <c r="T7" s="62">
        <v>20</v>
      </c>
      <c r="U7" s="62">
        <v>21</v>
      </c>
      <c r="V7" s="62">
        <v>22</v>
      </c>
      <c r="W7" s="62">
        <v>23</v>
      </c>
      <c r="X7" s="62">
        <v>24</v>
      </c>
      <c r="Y7" s="62">
        <v>25</v>
      </c>
      <c r="Z7" s="62">
        <v>26</v>
      </c>
      <c r="AA7" s="62">
        <v>27</v>
      </c>
      <c r="AB7" s="62">
        <v>28</v>
      </c>
      <c r="AC7" s="54">
        <v>29</v>
      </c>
      <c r="AD7" s="54">
        <v>30</v>
      </c>
      <c r="AE7" s="54">
        <v>31</v>
      </c>
      <c r="AF7" s="54">
        <v>32</v>
      </c>
      <c r="AG7" s="54">
        <v>33</v>
      </c>
      <c r="AH7" s="54">
        <v>34</v>
      </c>
      <c r="AI7" s="54">
        <v>35</v>
      </c>
      <c r="AJ7" s="54">
        <v>36</v>
      </c>
      <c r="AK7" s="54">
        <v>37</v>
      </c>
    </row>
    <row r="8" spans="1:38" s="1" customFormat="1" ht="140.25">
      <c r="A8" s="32">
        <v>1</v>
      </c>
      <c r="B8" s="32" t="s">
        <v>61</v>
      </c>
      <c r="C8" s="17" t="s">
        <v>101</v>
      </c>
      <c r="D8" s="17" t="s">
        <v>25</v>
      </c>
      <c r="E8" s="18">
        <v>43831</v>
      </c>
      <c r="F8" s="18">
        <v>43831</v>
      </c>
      <c r="G8" s="17" t="s">
        <v>26</v>
      </c>
      <c r="H8" s="17" t="s">
        <v>26</v>
      </c>
      <c r="I8" s="17" t="s">
        <v>27</v>
      </c>
      <c r="J8" s="17" t="s">
        <v>63</v>
      </c>
      <c r="K8" s="17" t="s">
        <v>52</v>
      </c>
      <c r="L8" s="17" t="s">
        <v>53</v>
      </c>
      <c r="M8" s="17" t="s">
        <v>59</v>
      </c>
      <c r="N8" s="19" t="s">
        <v>76</v>
      </c>
      <c r="O8" s="20" t="s">
        <v>64</v>
      </c>
      <c r="P8" s="31">
        <v>9168</v>
      </c>
      <c r="Q8" s="31">
        <v>8664</v>
      </c>
      <c r="R8" s="31">
        <f>AB8</f>
        <v>8931</v>
      </c>
      <c r="S8" s="31">
        <f>R8*101.26%</f>
        <v>9043.5306</v>
      </c>
      <c r="T8" s="31">
        <f>S8*104.12%</f>
        <v>9416.1240607200016</v>
      </c>
      <c r="U8" s="31">
        <f>T8*110%</f>
        <v>10357.736466792003</v>
      </c>
      <c r="V8" s="31">
        <f>U8*102.06%</f>
        <v>10571.105838007918</v>
      </c>
      <c r="W8" s="31">
        <v>112</v>
      </c>
      <c r="X8" s="31">
        <v>120</v>
      </c>
      <c r="Y8" s="31">
        <v>123</v>
      </c>
      <c r="Z8" s="31">
        <v>9168</v>
      </c>
      <c r="AA8" s="31">
        <v>8664</v>
      </c>
      <c r="AB8" s="31">
        <v>8931</v>
      </c>
      <c r="AC8" s="31">
        <f>AB8*101.26%</f>
        <v>9043.5306</v>
      </c>
      <c r="AD8" s="31">
        <f>AC8*104.12%</f>
        <v>9416.1240607200016</v>
      </c>
      <c r="AE8" s="31">
        <f>AD8*110%</f>
        <v>10357.736466792003</v>
      </c>
      <c r="AF8" s="31">
        <f>AE8*102.06%</f>
        <v>10571.105838007918</v>
      </c>
      <c r="AG8" s="31">
        <v>86591</v>
      </c>
      <c r="AH8" s="31">
        <v>87728</v>
      </c>
      <c r="AI8" s="31">
        <v>88081</v>
      </c>
      <c r="AJ8" s="33" t="s">
        <v>88</v>
      </c>
      <c r="AK8" s="34" t="s">
        <v>89</v>
      </c>
      <c r="AL8" s="2"/>
    </row>
    <row r="9" spans="1:38" s="1" customFormat="1" ht="216.75">
      <c r="A9" s="15">
        <v>2</v>
      </c>
      <c r="B9" s="17" t="s">
        <v>62</v>
      </c>
      <c r="C9" s="17" t="s">
        <v>82</v>
      </c>
      <c r="D9" s="22" t="s">
        <v>100</v>
      </c>
      <c r="E9" s="18">
        <v>43831</v>
      </c>
      <c r="F9" s="18">
        <v>43831</v>
      </c>
      <c r="G9" s="17" t="s">
        <v>26</v>
      </c>
      <c r="H9" s="17" t="s">
        <v>26</v>
      </c>
      <c r="I9" s="17" t="s">
        <v>65</v>
      </c>
      <c r="J9" s="17" t="s">
        <v>94</v>
      </c>
      <c r="K9" s="17" t="s">
        <v>96</v>
      </c>
      <c r="L9" s="17" t="s">
        <v>53</v>
      </c>
      <c r="M9" s="17" t="s">
        <v>59</v>
      </c>
      <c r="N9" s="19" t="s">
        <v>77</v>
      </c>
      <c r="O9" s="20" t="s">
        <v>95</v>
      </c>
      <c r="P9" s="31">
        <f>Z9/0.25%*0.25%</f>
        <v>4509</v>
      </c>
      <c r="Q9" s="31">
        <f t="shared" ref="Q9:R9" si="0">AA9/0.25%*0.25%</f>
        <v>6268</v>
      </c>
      <c r="R9" s="31">
        <f t="shared" si="0"/>
        <v>6342</v>
      </c>
      <c r="S9" s="31">
        <f>AC9</f>
        <v>6421.9092000000001</v>
      </c>
      <c r="T9" s="31">
        <f t="shared" ref="T9:V9" si="1">AD9</f>
        <v>6686.4918590400011</v>
      </c>
      <c r="U9" s="31">
        <f t="shared" si="1"/>
        <v>7355.1410449440018</v>
      </c>
      <c r="V9" s="31">
        <f t="shared" si="1"/>
        <v>7506.6569504698482</v>
      </c>
      <c r="W9" s="31">
        <v>3759</v>
      </c>
      <c r="X9" s="31">
        <v>3989</v>
      </c>
      <c r="Y9" s="31">
        <v>3895</v>
      </c>
      <c r="Z9" s="31">
        <v>4509</v>
      </c>
      <c r="AA9" s="31">
        <v>6268</v>
      </c>
      <c r="AB9" s="31">
        <v>6342</v>
      </c>
      <c r="AC9" s="31">
        <f>AB9*101.26%</f>
        <v>6421.9092000000001</v>
      </c>
      <c r="AD9" s="31">
        <f>AC9*104.12%</f>
        <v>6686.4918590400011</v>
      </c>
      <c r="AE9" s="31">
        <f>AD9*110%</f>
        <v>7355.1410449440018</v>
      </c>
      <c r="AF9" s="31">
        <f>AE9*102.06%</f>
        <v>7506.6569504698482</v>
      </c>
      <c r="AG9" s="31">
        <v>86591</v>
      </c>
      <c r="AH9" s="31">
        <v>87728</v>
      </c>
      <c r="AI9" s="31">
        <v>88081</v>
      </c>
      <c r="AJ9" s="35" t="s">
        <v>88</v>
      </c>
      <c r="AK9" s="34" t="s">
        <v>91</v>
      </c>
      <c r="AL9" s="2"/>
    </row>
    <row r="10" spans="1:38" s="1" customFormat="1" ht="95.25" customHeight="1">
      <c r="A10" s="15">
        <v>3</v>
      </c>
      <c r="B10" s="17" t="s">
        <v>28</v>
      </c>
      <c r="C10" s="17" t="s">
        <v>29</v>
      </c>
      <c r="D10" s="17" t="s">
        <v>30</v>
      </c>
      <c r="E10" s="18">
        <v>43831</v>
      </c>
      <c r="F10" s="18">
        <v>43831</v>
      </c>
      <c r="G10" s="17" t="s">
        <v>26</v>
      </c>
      <c r="H10" s="17" t="s">
        <v>26</v>
      </c>
      <c r="I10" s="17" t="s">
        <v>31</v>
      </c>
      <c r="J10" s="17" t="s">
        <v>66</v>
      </c>
      <c r="K10" s="17" t="s">
        <v>54</v>
      </c>
      <c r="L10" s="17" t="s">
        <v>53</v>
      </c>
      <c r="M10" s="17" t="s">
        <v>60</v>
      </c>
      <c r="N10" s="23" t="s">
        <v>78</v>
      </c>
      <c r="O10" s="24" t="s">
        <v>67</v>
      </c>
      <c r="P10" s="31">
        <v>6</v>
      </c>
      <c r="Q10" s="31">
        <v>8</v>
      </c>
      <c r="R10" s="36">
        <v>10</v>
      </c>
      <c r="S10" s="31">
        <f>R10*101.26%</f>
        <v>10.125999999999999</v>
      </c>
      <c r="T10" s="31">
        <f>S10*104.12%</f>
        <v>10.543191200000001</v>
      </c>
      <c r="U10" s="31">
        <f>T10*110%</f>
        <v>11.597510320000001</v>
      </c>
      <c r="V10" s="31">
        <f>U10*102.06%</f>
        <v>11.836419032592001</v>
      </c>
      <c r="W10" s="31">
        <v>40</v>
      </c>
      <c r="X10" s="31">
        <v>41</v>
      </c>
      <c r="Y10" s="51">
        <v>49</v>
      </c>
      <c r="Z10" s="31">
        <v>0</v>
      </c>
      <c r="AA10" s="31">
        <v>0</v>
      </c>
      <c r="AB10" s="36">
        <v>0</v>
      </c>
      <c r="AC10" s="31">
        <f t="shared" ref="AC10" si="2">AB10*110.97%</f>
        <v>0</v>
      </c>
      <c r="AD10" s="31">
        <f t="shared" ref="AD10" si="3">AC10*112.23%</f>
        <v>0</v>
      </c>
      <c r="AE10" s="31">
        <f t="shared" ref="AE10" si="4">AD10*111.83%</f>
        <v>0</v>
      </c>
      <c r="AF10" s="31">
        <f t="shared" ref="AF10" si="5">AE10*100%</f>
        <v>0</v>
      </c>
      <c r="AG10" s="31">
        <v>86591</v>
      </c>
      <c r="AH10" s="31">
        <v>87728</v>
      </c>
      <c r="AI10" s="31">
        <v>88081</v>
      </c>
      <c r="AJ10" s="37" t="s">
        <v>88</v>
      </c>
      <c r="AK10" s="38" t="s">
        <v>90</v>
      </c>
      <c r="AL10" s="2"/>
    </row>
    <row r="11" spans="1:38" s="1" customFormat="1" ht="114.75">
      <c r="A11" s="15">
        <v>4</v>
      </c>
      <c r="B11" s="17" t="s">
        <v>32</v>
      </c>
      <c r="C11" s="17" t="s">
        <v>33</v>
      </c>
      <c r="D11" s="17" t="s">
        <v>36</v>
      </c>
      <c r="E11" s="18">
        <v>39814</v>
      </c>
      <c r="F11" s="18">
        <v>39814</v>
      </c>
      <c r="G11" s="17" t="s">
        <v>26</v>
      </c>
      <c r="H11" s="17" t="s">
        <v>26</v>
      </c>
      <c r="I11" s="17" t="s">
        <v>35</v>
      </c>
      <c r="J11" s="17" t="s">
        <v>63</v>
      </c>
      <c r="K11" s="17" t="s">
        <v>56</v>
      </c>
      <c r="L11" s="17" t="s">
        <v>55</v>
      </c>
      <c r="M11" s="17" t="s">
        <v>59</v>
      </c>
      <c r="N11" s="23" t="s">
        <v>76</v>
      </c>
      <c r="O11" s="17" t="s">
        <v>71</v>
      </c>
      <c r="P11" s="31">
        <f>Z11/0.5%*1%</f>
        <v>30</v>
      </c>
      <c r="Q11" s="31">
        <f t="shared" ref="Q11:V11" si="6">AA11/0.5%*1%</f>
        <v>30</v>
      </c>
      <c r="R11" s="31">
        <f t="shared" si="6"/>
        <v>238</v>
      </c>
      <c r="S11" s="31">
        <f t="shared" si="6"/>
        <v>233.83500000000001</v>
      </c>
      <c r="T11" s="31">
        <f t="shared" si="6"/>
        <v>241.15403549999999</v>
      </c>
      <c r="U11" s="31">
        <f t="shared" si="6"/>
        <v>239.61064967280001</v>
      </c>
      <c r="V11" s="31">
        <f t="shared" si="6"/>
        <v>239.51480541293088</v>
      </c>
      <c r="W11" s="31">
        <v>2</v>
      </c>
      <c r="X11" s="31">
        <v>2</v>
      </c>
      <c r="Y11" s="31">
        <v>12</v>
      </c>
      <c r="Z11" s="31">
        <v>15</v>
      </c>
      <c r="AA11" s="31">
        <v>15</v>
      </c>
      <c r="AB11" s="31">
        <v>119</v>
      </c>
      <c r="AC11" s="31">
        <f>AB11*98.25%</f>
        <v>116.9175</v>
      </c>
      <c r="AD11" s="31">
        <f>AC11*103.13%</f>
        <v>120.57701775</v>
      </c>
      <c r="AE11" s="31">
        <f>AD11*99.36%</f>
        <v>119.8053248364</v>
      </c>
      <c r="AF11" s="31">
        <f>AE11*99.96%</f>
        <v>119.75740270646544</v>
      </c>
      <c r="AG11" s="31">
        <v>242</v>
      </c>
      <c r="AH11" s="31">
        <v>241</v>
      </c>
      <c r="AI11" s="31">
        <v>245</v>
      </c>
      <c r="AJ11" s="31" t="s">
        <v>88</v>
      </c>
      <c r="AK11" s="39" t="s">
        <v>92</v>
      </c>
      <c r="AL11" s="2"/>
    </row>
    <row r="12" spans="1:38" s="1" customFormat="1" ht="102">
      <c r="A12" s="15">
        <v>5</v>
      </c>
      <c r="B12" s="17" t="s">
        <v>37</v>
      </c>
      <c r="C12" s="17" t="s">
        <v>38</v>
      </c>
      <c r="D12" s="17" t="s">
        <v>39</v>
      </c>
      <c r="E12" s="18">
        <v>39814</v>
      </c>
      <c r="F12" s="18">
        <v>39814</v>
      </c>
      <c r="G12" s="17" t="s">
        <v>26</v>
      </c>
      <c r="H12" s="17" t="s">
        <v>26</v>
      </c>
      <c r="I12" s="17" t="s">
        <v>40</v>
      </c>
      <c r="J12" s="17" t="s">
        <v>63</v>
      </c>
      <c r="K12" s="17" t="s">
        <v>57</v>
      </c>
      <c r="L12" s="17" t="s">
        <v>55</v>
      </c>
      <c r="M12" s="17" t="s">
        <v>59</v>
      </c>
      <c r="N12" s="23" t="s">
        <v>79</v>
      </c>
      <c r="O12" s="17" t="s">
        <v>71</v>
      </c>
      <c r="P12" s="31">
        <f>Z12/1.2%*0.3%</f>
        <v>6576</v>
      </c>
      <c r="Q12" s="31">
        <f t="shared" ref="Q12:V12" si="7">AA12/1.2%*0.3%</f>
        <v>5954.75</v>
      </c>
      <c r="R12" s="31">
        <f t="shared" si="7"/>
        <v>5601.5</v>
      </c>
      <c r="S12" s="31">
        <f t="shared" si="7"/>
        <v>5503.4737500000001</v>
      </c>
      <c r="T12" s="31">
        <f t="shared" si="7"/>
        <v>5675.7324783749991</v>
      </c>
      <c r="U12" s="31">
        <f t="shared" si="7"/>
        <v>5673.4621853836488</v>
      </c>
      <c r="V12" s="31">
        <f t="shared" si="7"/>
        <v>5671.1928005094951</v>
      </c>
      <c r="W12" s="31">
        <v>231</v>
      </c>
      <c r="X12" s="31">
        <v>228</v>
      </c>
      <c r="Y12" s="31">
        <v>220</v>
      </c>
      <c r="Z12" s="31">
        <v>26304</v>
      </c>
      <c r="AA12" s="31">
        <v>23819</v>
      </c>
      <c r="AB12" s="31">
        <v>22406</v>
      </c>
      <c r="AC12" s="31">
        <f>AB12*98.25%</f>
        <v>22013.895</v>
      </c>
      <c r="AD12" s="31">
        <f>AC12*103.13%</f>
        <v>22702.929913499996</v>
      </c>
      <c r="AE12" s="31">
        <f>AD12*99.96%</f>
        <v>22693.848741534595</v>
      </c>
      <c r="AF12" s="31">
        <f>AE12*99.96%</f>
        <v>22684.77120203798</v>
      </c>
      <c r="AG12" s="31">
        <v>242</v>
      </c>
      <c r="AH12" s="31">
        <v>241</v>
      </c>
      <c r="AI12" s="31">
        <v>245</v>
      </c>
      <c r="AJ12" s="31" t="s">
        <v>88</v>
      </c>
      <c r="AK12" s="39" t="s">
        <v>92</v>
      </c>
      <c r="AL12" s="2"/>
    </row>
    <row r="13" spans="1:38" s="2" customFormat="1" ht="280.5">
      <c r="A13" s="16" t="s">
        <v>102</v>
      </c>
      <c r="B13" s="8" t="s">
        <v>68</v>
      </c>
      <c r="C13" s="25" t="s">
        <v>69</v>
      </c>
      <c r="D13" s="25" t="s">
        <v>39</v>
      </c>
      <c r="E13" s="21">
        <v>39814</v>
      </c>
      <c r="F13" s="21">
        <v>39814</v>
      </c>
      <c r="G13" s="8" t="s">
        <v>26</v>
      </c>
      <c r="H13" s="8" t="s">
        <v>26</v>
      </c>
      <c r="I13" s="25" t="s">
        <v>70</v>
      </c>
      <c r="J13" s="25" t="s">
        <v>63</v>
      </c>
      <c r="K13" s="25" t="s">
        <v>57</v>
      </c>
      <c r="L13" s="8" t="s">
        <v>55</v>
      </c>
      <c r="M13" s="8" t="s">
        <v>59</v>
      </c>
      <c r="N13" s="8" t="s">
        <v>80</v>
      </c>
      <c r="O13" s="25" t="s">
        <v>71</v>
      </c>
      <c r="P13" s="40">
        <f>P11+P12</f>
        <v>6606</v>
      </c>
      <c r="Q13" s="40">
        <f t="shared" ref="Q13:AF13" si="8">Q11+Q12</f>
        <v>5984.75</v>
      </c>
      <c r="R13" s="40">
        <f t="shared" si="8"/>
        <v>5839.5</v>
      </c>
      <c r="S13" s="40">
        <f t="shared" si="8"/>
        <v>5737.3087500000001</v>
      </c>
      <c r="T13" s="40">
        <f t="shared" si="8"/>
        <v>5916.8865138749989</v>
      </c>
      <c r="U13" s="40">
        <f t="shared" si="8"/>
        <v>5913.0728350564486</v>
      </c>
      <c r="V13" s="40">
        <f t="shared" si="8"/>
        <v>5910.7076059224264</v>
      </c>
      <c r="W13" s="40">
        <f t="shared" si="8"/>
        <v>233</v>
      </c>
      <c r="X13" s="40">
        <f t="shared" si="8"/>
        <v>230</v>
      </c>
      <c r="Y13" s="40">
        <f t="shared" si="8"/>
        <v>232</v>
      </c>
      <c r="Z13" s="40">
        <f t="shared" si="8"/>
        <v>26319</v>
      </c>
      <c r="AA13" s="40">
        <f t="shared" si="8"/>
        <v>23834</v>
      </c>
      <c r="AB13" s="40">
        <f t="shared" si="8"/>
        <v>22525</v>
      </c>
      <c r="AC13" s="40">
        <f t="shared" si="8"/>
        <v>22130.8125</v>
      </c>
      <c r="AD13" s="40">
        <f t="shared" si="8"/>
        <v>22823.506931249998</v>
      </c>
      <c r="AE13" s="40">
        <f t="shared" si="8"/>
        <v>22813.654066370997</v>
      </c>
      <c r="AF13" s="40">
        <f t="shared" si="8"/>
        <v>22804.528604744446</v>
      </c>
      <c r="AG13" s="40">
        <v>242</v>
      </c>
      <c r="AH13" s="40">
        <v>241</v>
      </c>
      <c r="AI13" s="40">
        <v>245</v>
      </c>
      <c r="AJ13" s="41" t="s">
        <v>88</v>
      </c>
      <c r="AK13" s="42" t="s">
        <v>92</v>
      </c>
    </row>
    <row r="14" spans="1:38" s="2" customFormat="1" ht="102">
      <c r="A14" s="15">
        <v>6</v>
      </c>
      <c r="B14" s="17" t="s">
        <v>49</v>
      </c>
      <c r="C14" s="17" t="s">
        <v>50</v>
      </c>
      <c r="D14" s="27" t="s">
        <v>51</v>
      </c>
      <c r="E14" s="18">
        <v>39814</v>
      </c>
      <c r="F14" s="18">
        <v>39814</v>
      </c>
      <c r="G14" s="17" t="s">
        <v>26</v>
      </c>
      <c r="H14" s="17" t="s">
        <v>26</v>
      </c>
      <c r="I14" s="17" t="s">
        <v>42</v>
      </c>
      <c r="J14" s="17" t="s">
        <v>66</v>
      </c>
      <c r="K14" s="17" t="s">
        <v>58</v>
      </c>
      <c r="L14" s="17" t="s">
        <v>55</v>
      </c>
      <c r="M14" s="17" t="s">
        <v>60</v>
      </c>
      <c r="N14" s="23" t="s">
        <v>78</v>
      </c>
      <c r="O14" s="24" t="s">
        <v>72</v>
      </c>
      <c r="P14" s="43">
        <v>0</v>
      </c>
      <c r="Q14" s="43">
        <v>0</v>
      </c>
      <c r="R14" s="44">
        <v>0.17</v>
      </c>
      <c r="S14" s="45">
        <f>R14*98.25%</f>
        <v>0.16702500000000001</v>
      </c>
      <c r="T14" s="45">
        <f>S14*103.13%</f>
        <v>0.17225288249999998</v>
      </c>
      <c r="U14" s="45">
        <f>T14*99.96%</f>
        <v>0.17218398134699997</v>
      </c>
      <c r="V14" s="45">
        <f>U14*99.96%</f>
        <v>0.17211510775446115</v>
      </c>
      <c r="W14" s="46">
        <v>0</v>
      </c>
      <c r="X14" s="46">
        <v>0</v>
      </c>
      <c r="Y14" s="46">
        <v>1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31">
        <v>242</v>
      </c>
      <c r="AH14" s="31">
        <v>241</v>
      </c>
      <c r="AI14" s="31">
        <v>245</v>
      </c>
      <c r="AJ14" s="47" t="s">
        <v>88</v>
      </c>
      <c r="AK14" s="48" t="s">
        <v>90</v>
      </c>
    </row>
    <row r="15" spans="1:38" s="2" customFormat="1" ht="89.25">
      <c r="A15" s="15">
        <v>7</v>
      </c>
      <c r="B15" s="17" t="s">
        <v>32</v>
      </c>
      <c r="C15" s="17" t="s">
        <v>33</v>
      </c>
      <c r="D15" s="17" t="s">
        <v>34</v>
      </c>
      <c r="E15" s="18">
        <v>39814</v>
      </c>
      <c r="F15" s="18">
        <v>39814</v>
      </c>
      <c r="G15" s="17" t="s">
        <v>26</v>
      </c>
      <c r="H15" s="17" t="s">
        <v>26</v>
      </c>
      <c r="I15" s="17" t="s">
        <v>35</v>
      </c>
      <c r="J15" s="17" t="s">
        <v>66</v>
      </c>
      <c r="K15" s="17" t="s">
        <v>54</v>
      </c>
      <c r="L15" s="17" t="s">
        <v>55</v>
      </c>
      <c r="M15" s="17" t="s">
        <v>59</v>
      </c>
      <c r="N15" s="23" t="s">
        <v>76</v>
      </c>
      <c r="O15" s="17" t="s">
        <v>67</v>
      </c>
      <c r="P15" s="31">
        <f>Z15/0.5%*1%</f>
        <v>252</v>
      </c>
      <c r="Q15" s="31">
        <f t="shared" ref="Q15:R15" si="9">AA15/0.5%*1%</f>
        <v>204</v>
      </c>
      <c r="R15" s="31">
        <f t="shared" si="9"/>
        <v>188</v>
      </c>
      <c r="S15" s="31">
        <f t="shared" ref="S15:V15" si="10">AC15/0.5%*1%</f>
        <v>184.71</v>
      </c>
      <c r="T15" s="31">
        <f t="shared" si="10"/>
        <v>190.491423</v>
      </c>
      <c r="U15" s="31">
        <f t="shared" si="10"/>
        <v>190.41522643079995</v>
      </c>
      <c r="V15" s="31">
        <f t="shared" si="10"/>
        <v>190.33906034022763</v>
      </c>
      <c r="W15" s="31">
        <v>199</v>
      </c>
      <c r="X15" s="31">
        <v>201</v>
      </c>
      <c r="Y15" s="31">
        <v>394</v>
      </c>
      <c r="Z15" s="31">
        <v>126</v>
      </c>
      <c r="AA15" s="31">
        <v>102</v>
      </c>
      <c r="AB15" s="31">
        <v>94</v>
      </c>
      <c r="AC15" s="31">
        <f>AB15*98.25%</f>
        <v>92.355000000000004</v>
      </c>
      <c r="AD15" s="31">
        <f>AC15*103.13%</f>
        <v>95.245711499999999</v>
      </c>
      <c r="AE15" s="31">
        <f>AD15*99.96%</f>
        <v>95.207613215399988</v>
      </c>
      <c r="AF15" s="31">
        <f>AE15*99.96%</f>
        <v>95.169530170113816</v>
      </c>
      <c r="AG15" s="31">
        <v>27761</v>
      </c>
      <c r="AH15" s="31">
        <v>28379</v>
      </c>
      <c r="AI15" s="31">
        <v>28996</v>
      </c>
      <c r="AJ15" s="49" t="s">
        <v>88</v>
      </c>
      <c r="AK15" s="48" t="s">
        <v>90</v>
      </c>
    </row>
    <row r="16" spans="1:38" s="2" customFormat="1" ht="140.25">
      <c r="A16" s="15">
        <v>8</v>
      </c>
      <c r="B16" s="17" t="s">
        <v>37</v>
      </c>
      <c r="C16" s="17" t="s">
        <v>38</v>
      </c>
      <c r="D16" s="17" t="s">
        <v>73</v>
      </c>
      <c r="E16" s="18">
        <v>39814</v>
      </c>
      <c r="F16" s="18">
        <v>39814</v>
      </c>
      <c r="G16" s="17" t="s">
        <v>26</v>
      </c>
      <c r="H16" s="17" t="s">
        <v>26</v>
      </c>
      <c r="I16" s="17" t="s">
        <v>40</v>
      </c>
      <c r="J16" s="17" t="s">
        <v>66</v>
      </c>
      <c r="K16" s="17" t="s">
        <v>54</v>
      </c>
      <c r="L16" s="17" t="s">
        <v>55</v>
      </c>
      <c r="M16" s="17" t="s">
        <v>59</v>
      </c>
      <c r="N16" s="23" t="s">
        <v>79</v>
      </c>
      <c r="O16" s="17" t="s">
        <v>67</v>
      </c>
      <c r="P16" s="31">
        <f>Z16/1.2%*0.3%</f>
        <v>1080</v>
      </c>
      <c r="Q16" s="31">
        <f t="shared" ref="Q16:V16" si="11">AA16/1.2%*0.3%</f>
        <v>874.75</v>
      </c>
      <c r="R16" s="31">
        <f t="shared" si="11"/>
        <v>968.5</v>
      </c>
      <c r="S16" s="31">
        <f t="shared" si="11"/>
        <v>951.55124999999998</v>
      </c>
      <c r="T16" s="31">
        <f t="shared" si="11"/>
        <v>981.33480412499989</v>
      </c>
      <c r="U16" s="31">
        <f t="shared" si="11"/>
        <v>980.94227020335006</v>
      </c>
      <c r="V16" s="31">
        <f t="shared" si="11"/>
        <v>980.54989329526859</v>
      </c>
      <c r="W16" s="31">
        <v>249</v>
      </c>
      <c r="X16" s="31">
        <v>252</v>
      </c>
      <c r="Y16" s="31">
        <v>393</v>
      </c>
      <c r="Z16" s="31">
        <v>4320</v>
      </c>
      <c r="AA16" s="31">
        <v>3499</v>
      </c>
      <c r="AB16" s="31">
        <v>3874</v>
      </c>
      <c r="AC16" s="31">
        <f>AB16*98.25%</f>
        <v>3806.2050000000004</v>
      </c>
      <c r="AD16" s="31">
        <f>AC16*103.13%</f>
        <v>3925.3392165</v>
      </c>
      <c r="AE16" s="31">
        <f>AD16*99.96%</f>
        <v>3923.7690808133998</v>
      </c>
      <c r="AF16" s="31">
        <f>AE16*99.96%</f>
        <v>3922.1995731810744</v>
      </c>
      <c r="AG16" s="31">
        <v>27761</v>
      </c>
      <c r="AH16" s="31">
        <v>28379</v>
      </c>
      <c r="AI16" s="31">
        <v>28996</v>
      </c>
      <c r="AJ16" s="50" t="s">
        <v>88</v>
      </c>
      <c r="AK16" s="48" t="s">
        <v>90</v>
      </c>
    </row>
    <row r="17" spans="1:39" s="2" customFormat="1" ht="280.5">
      <c r="A17" s="16" t="s">
        <v>103</v>
      </c>
      <c r="B17" s="8" t="s">
        <v>75</v>
      </c>
      <c r="C17" s="25" t="s">
        <v>69</v>
      </c>
      <c r="D17" s="28" t="s">
        <v>97</v>
      </c>
      <c r="E17" s="21">
        <v>39814</v>
      </c>
      <c r="F17" s="21">
        <v>39814</v>
      </c>
      <c r="G17" s="8" t="s">
        <v>26</v>
      </c>
      <c r="H17" s="8" t="s">
        <v>26</v>
      </c>
      <c r="I17" s="8" t="s">
        <v>74</v>
      </c>
      <c r="J17" s="25" t="s">
        <v>98</v>
      </c>
      <c r="K17" s="8" t="s">
        <v>54</v>
      </c>
      <c r="L17" s="8" t="s">
        <v>55</v>
      </c>
      <c r="M17" s="8" t="s">
        <v>59</v>
      </c>
      <c r="N17" s="8" t="s">
        <v>81</v>
      </c>
      <c r="O17" s="25" t="s">
        <v>99</v>
      </c>
      <c r="P17" s="40">
        <f>P15+P16</f>
        <v>1332</v>
      </c>
      <c r="Q17" s="40">
        <f t="shared" ref="Q17:AF17" si="12">Q15+Q16</f>
        <v>1078.75</v>
      </c>
      <c r="R17" s="40">
        <f t="shared" si="12"/>
        <v>1156.5</v>
      </c>
      <c r="S17" s="40">
        <f t="shared" si="12"/>
        <v>1136.26125</v>
      </c>
      <c r="T17" s="40">
        <f t="shared" si="12"/>
        <v>1171.8262271249998</v>
      </c>
      <c r="U17" s="40">
        <f t="shared" si="12"/>
        <v>1171.35749663415</v>
      </c>
      <c r="V17" s="40">
        <f t="shared" si="12"/>
        <v>1170.8889536354961</v>
      </c>
      <c r="W17" s="40">
        <f t="shared" si="12"/>
        <v>448</v>
      </c>
      <c r="X17" s="40">
        <f t="shared" si="12"/>
        <v>453</v>
      </c>
      <c r="Y17" s="40">
        <f t="shared" si="12"/>
        <v>787</v>
      </c>
      <c r="Z17" s="40">
        <f t="shared" si="12"/>
        <v>4446</v>
      </c>
      <c r="AA17" s="40">
        <f t="shared" si="12"/>
        <v>3601</v>
      </c>
      <c r="AB17" s="40">
        <f t="shared" si="12"/>
        <v>3968</v>
      </c>
      <c r="AC17" s="40">
        <f t="shared" si="12"/>
        <v>3898.5600000000004</v>
      </c>
      <c r="AD17" s="40">
        <f t="shared" si="12"/>
        <v>4020.5849280000002</v>
      </c>
      <c r="AE17" s="40">
        <f t="shared" si="12"/>
        <v>4018.9766940288</v>
      </c>
      <c r="AF17" s="40">
        <f t="shared" si="12"/>
        <v>4017.3691033511882</v>
      </c>
      <c r="AG17" s="40">
        <v>27761</v>
      </c>
      <c r="AH17" s="40">
        <v>28379</v>
      </c>
      <c r="AI17" s="40">
        <v>28996</v>
      </c>
      <c r="AJ17" s="40" t="s">
        <v>88</v>
      </c>
      <c r="AK17" s="26" t="s">
        <v>93</v>
      </c>
    </row>
    <row r="18" spans="1:39" s="2" customFormat="1" ht="42.75" customHeight="1">
      <c r="A18" s="65">
        <v>9</v>
      </c>
      <c r="B18" s="80" t="s">
        <v>104</v>
      </c>
      <c r="C18" s="80" t="s">
        <v>105</v>
      </c>
      <c r="D18" s="17" t="s">
        <v>41</v>
      </c>
      <c r="E18" s="18">
        <v>39814</v>
      </c>
      <c r="F18" s="18">
        <v>43831</v>
      </c>
      <c r="G18" s="80" t="s">
        <v>26</v>
      </c>
      <c r="H18" s="80" t="s">
        <v>26</v>
      </c>
      <c r="I18" s="80" t="s">
        <v>42</v>
      </c>
      <c r="J18" s="80" t="s">
        <v>66</v>
      </c>
      <c r="K18" s="80" t="s">
        <v>54</v>
      </c>
      <c r="L18" s="80" t="s">
        <v>55</v>
      </c>
      <c r="M18" s="80" t="s">
        <v>60</v>
      </c>
      <c r="N18" s="86" t="s">
        <v>78</v>
      </c>
      <c r="O18" s="80" t="s">
        <v>67</v>
      </c>
      <c r="P18" s="74">
        <v>1026</v>
      </c>
      <c r="Q18" s="77">
        <v>508.19724137931001</v>
      </c>
      <c r="R18" s="77">
        <v>450.75</v>
      </c>
      <c r="S18" s="74">
        <f>R18*98.25%</f>
        <v>442.861875</v>
      </c>
      <c r="T18" s="74">
        <f>S18*103.13%</f>
        <v>456.72345168749996</v>
      </c>
      <c r="U18" s="74">
        <f>T18*99.96%</f>
        <v>456.54076230682494</v>
      </c>
      <c r="V18" s="74">
        <f>U18*99.96%</f>
        <v>456.35814600190218</v>
      </c>
      <c r="W18" s="74">
        <v>3252</v>
      </c>
      <c r="X18" s="74">
        <v>2984</v>
      </c>
      <c r="Y18" s="77">
        <v>2522</v>
      </c>
      <c r="Z18" s="74">
        <v>0</v>
      </c>
      <c r="AA18" s="74">
        <v>0</v>
      </c>
      <c r="AB18" s="74">
        <v>0</v>
      </c>
      <c r="AC18" s="74">
        <v>0</v>
      </c>
      <c r="AD18" s="74">
        <v>0</v>
      </c>
      <c r="AE18" s="74">
        <v>0</v>
      </c>
      <c r="AF18" s="74">
        <v>0</v>
      </c>
      <c r="AG18" s="74">
        <v>27761</v>
      </c>
      <c r="AH18" s="74">
        <v>28379</v>
      </c>
      <c r="AI18" s="74">
        <v>28996</v>
      </c>
      <c r="AJ18" s="83" t="s">
        <v>88</v>
      </c>
      <c r="AK18" s="83" t="s">
        <v>90</v>
      </c>
    </row>
    <row r="19" spans="1:39" s="2" customFormat="1" ht="144" customHeight="1">
      <c r="A19" s="66"/>
      <c r="B19" s="81"/>
      <c r="C19" s="81"/>
      <c r="D19" s="27" t="s">
        <v>43</v>
      </c>
      <c r="E19" s="18">
        <v>39814</v>
      </c>
      <c r="F19" s="18">
        <v>39814</v>
      </c>
      <c r="G19" s="81"/>
      <c r="H19" s="81"/>
      <c r="I19" s="81"/>
      <c r="J19" s="81"/>
      <c r="K19" s="81"/>
      <c r="L19" s="81"/>
      <c r="M19" s="81"/>
      <c r="N19" s="87"/>
      <c r="O19" s="81"/>
      <c r="P19" s="75"/>
      <c r="Q19" s="78"/>
      <c r="R19" s="78"/>
      <c r="S19" s="75"/>
      <c r="T19" s="75"/>
      <c r="U19" s="75"/>
      <c r="V19" s="75"/>
      <c r="W19" s="75"/>
      <c r="X19" s="75"/>
      <c r="Y19" s="78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84"/>
      <c r="AK19" s="84"/>
    </row>
    <row r="20" spans="1:39" s="2" customFormat="1" ht="73.5" customHeight="1">
      <c r="A20" s="66"/>
      <c r="B20" s="81"/>
      <c r="C20" s="81"/>
      <c r="D20" s="27" t="s">
        <v>44</v>
      </c>
      <c r="E20" s="18">
        <v>39814</v>
      </c>
      <c r="F20" s="18">
        <v>39814</v>
      </c>
      <c r="G20" s="81"/>
      <c r="H20" s="81"/>
      <c r="I20" s="81"/>
      <c r="J20" s="81"/>
      <c r="K20" s="81"/>
      <c r="L20" s="81"/>
      <c r="M20" s="81"/>
      <c r="N20" s="87"/>
      <c r="O20" s="81"/>
      <c r="P20" s="75"/>
      <c r="Q20" s="78"/>
      <c r="R20" s="78"/>
      <c r="S20" s="75"/>
      <c r="T20" s="75"/>
      <c r="U20" s="75"/>
      <c r="V20" s="75"/>
      <c r="W20" s="75"/>
      <c r="X20" s="75"/>
      <c r="Y20" s="78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84"/>
      <c r="AK20" s="84"/>
    </row>
    <row r="21" spans="1:39" s="2" customFormat="1" ht="92.25" customHeight="1">
      <c r="A21" s="66"/>
      <c r="B21" s="81"/>
      <c r="C21" s="81"/>
      <c r="D21" s="27" t="s">
        <v>45</v>
      </c>
      <c r="E21" s="18">
        <v>39814</v>
      </c>
      <c r="F21" s="18">
        <v>39814</v>
      </c>
      <c r="G21" s="81"/>
      <c r="H21" s="81"/>
      <c r="I21" s="81"/>
      <c r="J21" s="81"/>
      <c r="K21" s="81"/>
      <c r="L21" s="81"/>
      <c r="M21" s="81"/>
      <c r="N21" s="87"/>
      <c r="O21" s="81"/>
      <c r="P21" s="75"/>
      <c r="Q21" s="78"/>
      <c r="R21" s="78"/>
      <c r="S21" s="75"/>
      <c r="T21" s="75"/>
      <c r="U21" s="75"/>
      <c r="V21" s="75"/>
      <c r="W21" s="75"/>
      <c r="X21" s="75"/>
      <c r="Y21" s="78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84"/>
      <c r="AK21" s="84"/>
    </row>
    <row r="22" spans="1:39" s="2" customFormat="1" ht="61.5" customHeight="1">
      <c r="A22" s="66"/>
      <c r="B22" s="81"/>
      <c r="C22" s="82"/>
      <c r="D22" s="27" t="s">
        <v>46</v>
      </c>
      <c r="E22" s="18">
        <v>39814</v>
      </c>
      <c r="F22" s="18">
        <v>43831</v>
      </c>
      <c r="G22" s="81"/>
      <c r="H22" s="81"/>
      <c r="I22" s="81"/>
      <c r="J22" s="81"/>
      <c r="K22" s="81"/>
      <c r="L22" s="81"/>
      <c r="M22" s="81"/>
      <c r="N22" s="87"/>
      <c r="O22" s="81"/>
      <c r="P22" s="75"/>
      <c r="Q22" s="78"/>
      <c r="R22" s="78"/>
      <c r="S22" s="75"/>
      <c r="T22" s="75"/>
      <c r="U22" s="75"/>
      <c r="V22" s="75"/>
      <c r="W22" s="75"/>
      <c r="X22" s="75"/>
      <c r="Y22" s="78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84"/>
      <c r="AK22" s="84"/>
    </row>
    <row r="23" spans="1:39" s="2" customFormat="1" ht="81" customHeight="1">
      <c r="A23" s="67"/>
      <c r="B23" s="82"/>
      <c r="C23" s="17" t="s">
        <v>47</v>
      </c>
      <c r="D23" s="27" t="s">
        <v>48</v>
      </c>
      <c r="E23" s="18">
        <v>39814</v>
      </c>
      <c r="F23" s="18">
        <v>39814</v>
      </c>
      <c r="G23" s="82"/>
      <c r="H23" s="82"/>
      <c r="I23" s="82"/>
      <c r="J23" s="82"/>
      <c r="K23" s="82"/>
      <c r="L23" s="82"/>
      <c r="M23" s="82"/>
      <c r="N23" s="88"/>
      <c r="O23" s="82"/>
      <c r="P23" s="76"/>
      <c r="Q23" s="79"/>
      <c r="R23" s="79"/>
      <c r="S23" s="76"/>
      <c r="T23" s="76"/>
      <c r="U23" s="76"/>
      <c r="V23" s="76"/>
      <c r="W23" s="76"/>
      <c r="X23" s="76"/>
      <c r="Y23" s="79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85"/>
      <c r="AK23" s="85"/>
    </row>
    <row r="24" spans="1:39" s="9" customFormat="1">
      <c r="P24" s="10"/>
      <c r="Q24" s="10"/>
      <c r="R24" s="10"/>
      <c r="S24" s="10"/>
      <c r="T24" s="10"/>
      <c r="U24" s="10"/>
      <c r="V24" s="10"/>
      <c r="W24" s="14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4"/>
      <c r="AM24" s="4"/>
    </row>
    <row r="25" spans="1:39" s="9" customFormat="1">
      <c r="P25" s="10"/>
      <c r="Q25" s="10"/>
      <c r="R25" s="10"/>
      <c r="S25" s="10"/>
      <c r="T25" s="10"/>
      <c r="U25" s="10"/>
      <c r="V25" s="10"/>
      <c r="W25" s="14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4"/>
      <c r="AM25" s="4"/>
    </row>
    <row r="26" spans="1:39" s="9" customFormat="1">
      <c r="P26" s="4"/>
      <c r="Q26" s="4"/>
      <c r="R26" s="4"/>
      <c r="S26" s="4"/>
      <c r="T26" s="4"/>
      <c r="U26" s="4"/>
      <c r="V26" s="4"/>
      <c r="W26" s="1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s="9" customFormat="1"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s="9" customFormat="1"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4"/>
      <c r="AM28" s="4"/>
    </row>
    <row r="29" spans="1:39" s="9" customFormat="1"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4"/>
      <c r="AM29" s="4"/>
    </row>
    <row r="30" spans="1:39" s="9" customFormat="1"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s="9" customFormat="1"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s="9" customFormat="1"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6:39" s="9" customFormat="1"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4"/>
      <c r="AK33" s="4"/>
      <c r="AL33" s="4"/>
      <c r="AM33" s="4"/>
    </row>
    <row r="34" spans="16:39" s="9" customFormat="1"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6:39" s="9" customFormat="1">
      <c r="P35" s="4"/>
      <c r="Q35" s="4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6:39" s="9" customFormat="1"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6:39" s="9" customFormat="1">
      <c r="P37" s="4"/>
      <c r="Q37" s="4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6:39" s="9" customFormat="1"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6:39" s="9" customFormat="1"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6:39" s="9" customFormat="1"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6:39" s="9" customFormat="1"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6:39" s="9" customFormat="1"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6:39" s="9" customFormat="1"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6:39" s="9" customFormat="1">
      <c r="P44" s="4"/>
      <c r="Q44" s="4"/>
      <c r="R44" s="10"/>
      <c r="S44" s="10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6:39" s="9" customFormat="1"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6:39" s="9" customFormat="1"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6:39" s="9" customFormat="1"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6:39" s="9" customFormat="1"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2:39" s="9" customFormat="1" ht="15.75">
      <c r="L49" s="11"/>
      <c r="M49" s="11"/>
      <c r="N49" s="11"/>
      <c r="O49" s="11"/>
      <c r="P49" s="12"/>
      <c r="Q49" s="12"/>
      <c r="R49" s="13"/>
      <c r="S49" s="13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2:39" s="9" customFormat="1" ht="15.75">
      <c r="L50" s="11"/>
      <c r="M50" s="11"/>
      <c r="N50" s="11"/>
      <c r="O50" s="11"/>
      <c r="P50" s="12"/>
      <c r="Q50" s="12"/>
      <c r="R50" s="13"/>
      <c r="S50" s="13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2:39" ht="15.75">
      <c r="L51" s="5"/>
      <c r="M51" s="5"/>
      <c r="N51" s="5"/>
      <c r="O51" s="5"/>
      <c r="P51" s="6"/>
      <c r="Q51" s="6"/>
      <c r="R51" s="12"/>
      <c r="S51" s="6"/>
      <c r="T51" s="3"/>
      <c r="U51" s="3"/>
      <c r="V51" s="3"/>
      <c r="W51" s="3"/>
      <c r="X51" s="3"/>
      <c r="Y51" s="3"/>
      <c r="Z51" s="3"/>
      <c r="AA51" s="3"/>
      <c r="AB51" s="4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2:39" ht="15.75">
      <c r="L52" s="5"/>
      <c r="M52" s="5"/>
      <c r="N52" s="5"/>
      <c r="O52" s="5"/>
      <c r="P52" s="6"/>
      <c r="Q52" s="6"/>
      <c r="R52" s="13"/>
      <c r="S52" s="7"/>
      <c r="T52" s="3"/>
      <c r="U52" s="3"/>
      <c r="V52" s="3"/>
      <c r="W52" s="3"/>
      <c r="X52" s="3"/>
      <c r="Y52" s="3"/>
      <c r="Z52" s="3"/>
      <c r="AA52" s="3"/>
      <c r="AB52" s="4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2:39" ht="15.75">
      <c r="L53" s="5"/>
      <c r="M53" s="5"/>
      <c r="N53" s="5"/>
      <c r="O53" s="5"/>
      <c r="P53" s="6"/>
      <c r="Q53" s="6"/>
      <c r="R53" s="13"/>
      <c r="S53" s="7"/>
      <c r="T53" s="3"/>
      <c r="U53" s="3"/>
      <c r="V53" s="3"/>
      <c r="W53" s="3"/>
      <c r="X53" s="3"/>
      <c r="Y53" s="3"/>
      <c r="Z53" s="3"/>
      <c r="AA53" s="3"/>
      <c r="AB53" s="4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2:39">
      <c r="P54" s="3"/>
      <c r="Q54" s="3"/>
      <c r="R54" s="4"/>
      <c r="S54" s="3"/>
      <c r="T54" s="3"/>
      <c r="U54" s="3"/>
      <c r="V54" s="3"/>
      <c r="W54" s="3"/>
      <c r="X54" s="3"/>
      <c r="Y54" s="3"/>
      <c r="Z54" s="3"/>
      <c r="AA54" s="3"/>
      <c r="AB54" s="4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2:39">
      <c r="P55" s="3"/>
      <c r="Q55" s="3"/>
      <c r="R55" s="4"/>
      <c r="S55" s="3"/>
      <c r="T55" s="3"/>
      <c r="U55" s="3"/>
      <c r="V55" s="3"/>
      <c r="W55" s="3"/>
      <c r="X55" s="3"/>
      <c r="Y55" s="3"/>
      <c r="Z55" s="3"/>
      <c r="AA55" s="3"/>
      <c r="AB55" s="4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2:39">
      <c r="P56" s="3"/>
      <c r="Q56" s="3"/>
      <c r="R56" s="4"/>
      <c r="S56" s="3"/>
      <c r="T56" s="3"/>
      <c r="U56" s="3"/>
      <c r="V56" s="3"/>
      <c r="W56" s="3"/>
      <c r="X56" s="3"/>
      <c r="Y56" s="3"/>
      <c r="Z56" s="3"/>
      <c r="AA56" s="3"/>
      <c r="AB56" s="4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2:39">
      <c r="P57" s="3"/>
      <c r="Q57" s="3"/>
      <c r="R57" s="4"/>
      <c r="S57" s="3"/>
      <c r="T57" s="3"/>
      <c r="U57" s="3"/>
      <c r="V57" s="3"/>
      <c r="W57" s="3"/>
      <c r="X57" s="3"/>
      <c r="Y57" s="3"/>
      <c r="Z57" s="3"/>
      <c r="AA57" s="3"/>
      <c r="AB57" s="4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2:39">
      <c r="P58" s="3"/>
      <c r="Q58" s="3"/>
      <c r="R58" s="4"/>
      <c r="S58" s="3"/>
      <c r="T58" s="3"/>
      <c r="U58" s="3"/>
      <c r="V58" s="3"/>
      <c r="W58" s="3"/>
      <c r="X58" s="3"/>
      <c r="Y58" s="3"/>
      <c r="Z58" s="3"/>
      <c r="AA58" s="3"/>
      <c r="AB58" s="4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2:39">
      <c r="R59" s="9"/>
      <c r="AB59" s="9"/>
    </row>
    <row r="60" spans="12:39">
      <c r="R60" s="9"/>
      <c r="AB60" s="9"/>
    </row>
    <row r="61" spans="12:39">
      <c r="R61" s="9"/>
      <c r="AB61" s="9"/>
    </row>
    <row r="62" spans="12:39">
      <c r="R62" s="9"/>
      <c r="AB62" s="9"/>
    </row>
    <row r="63" spans="12:39">
      <c r="R63" s="9"/>
      <c r="AB63" s="9"/>
    </row>
    <row r="64" spans="12:39">
      <c r="R64" s="9"/>
      <c r="AB64" s="9"/>
    </row>
    <row r="65" spans="18:28">
      <c r="R65" s="9"/>
      <c r="AB65" s="9"/>
    </row>
    <row r="66" spans="18:28">
      <c r="R66" s="9"/>
      <c r="AB66" s="9"/>
    </row>
    <row r="67" spans="18:28">
      <c r="R67" s="9"/>
      <c r="AB67" s="9"/>
    </row>
    <row r="68" spans="18:28">
      <c r="R68" s="9"/>
      <c r="AB68" s="9"/>
    </row>
    <row r="69" spans="18:28">
      <c r="R69" s="9"/>
      <c r="AB69" s="9"/>
    </row>
    <row r="70" spans="18:28">
      <c r="R70" s="9"/>
      <c r="AB70" s="9"/>
    </row>
    <row r="71" spans="18:28">
      <c r="R71" s="9"/>
      <c r="AB71" s="9"/>
    </row>
    <row r="72" spans="18:28">
      <c r="R72" s="9"/>
      <c r="AB72" s="9"/>
    </row>
    <row r="73" spans="18:28">
      <c r="R73" s="9"/>
      <c r="AB73" s="9"/>
    </row>
    <row r="74" spans="18:28">
      <c r="R74" s="9"/>
      <c r="AB74" s="9"/>
    </row>
    <row r="75" spans="18:28">
      <c r="R75" s="9"/>
      <c r="AB75" s="9"/>
    </row>
    <row r="76" spans="18:28">
      <c r="R76" s="9"/>
      <c r="AB76" s="9"/>
    </row>
    <row r="77" spans="18:28">
      <c r="R77" s="9"/>
      <c r="AB77" s="9"/>
    </row>
    <row r="78" spans="18:28">
      <c r="R78" s="9"/>
      <c r="AB78" s="9"/>
    </row>
    <row r="79" spans="18:28">
      <c r="R79" s="9"/>
      <c r="AB79" s="9"/>
    </row>
    <row r="80" spans="18:28">
      <c r="R80" s="9"/>
      <c r="AB80" s="9"/>
    </row>
    <row r="81" spans="18:28">
      <c r="R81" s="9"/>
      <c r="AB81" s="9"/>
    </row>
    <row r="82" spans="18:28">
      <c r="R82" s="9"/>
      <c r="AB82" s="9"/>
    </row>
    <row r="83" spans="18:28">
      <c r="R83" s="9"/>
      <c r="AB83" s="9"/>
    </row>
    <row r="84" spans="18:28">
      <c r="R84" s="9"/>
      <c r="AB84" s="9"/>
    </row>
    <row r="85" spans="18:28">
      <c r="R85" s="9"/>
      <c r="AB85" s="9"/>
    </row>
    <row r="86" spans="18:28">
      <c r="R86" s="9"/>
      <c r="AB86" s="9"/>
    </row>
    <row r="87" spans="18:28">
      <c r="R87" s="9"/>
      <c r="AB87" s="9"/>
    </row>
    <row r="88" spans="18:28">
      <c r="R88" s="9"/>
      <c r="AB88" s="9"/>
    </row>
    <row r="89" spans="18:28">
      <c r="R89" s="9"/>
      <c r="AB89" s="9"/>
    </row>
    <row r="90" spans="18:28">
      <c r="R90" s="9"/>
      <c r="AB90" s="9"/>
    </row>
    <row r="91" spans="18:28">
      <c r="R91" s="9"/>
      <c r="AB91" s="9"/>
    </row>
    <row r="92" spans="18:28">
      <c r="R92" s="9"/>
      <c r="AB92" s="9"/>
    </row>
    <row r="93" spans="18:28">
      <c r="R93" s="9"/>
      <c r="AB93" s="9"/>
    </row>
    <row r="94" spans="18:28">
      <c r="R94" s="9"/>
      <c r="AB94" s="9"/>
    </row>
    <row r="95" spans="18:28">
      <c r="R95" s="9"/>
      <c r="AB95" s="9"/>
    </row>
    <row r="96" spans="18:28">
      <c r="R96" s="9"/>
      <c r="AB96" s="9"/>
    </row>
    <row r="97" spans="18:28">
      <c r="R97" s="9"/>
      <c r="AB97" s="9"/>
    </row>
    <row r="98" spans="18:28">
      <c r="R98" s="9"/>
      <c r="AB98" s="9"/>
    </row>
    <row r="99" spans="18:28">
      <c r="R99" s="9"/>
      <c r="AB99" s="9"/>
    </row>
    <row r="100" spans="18:28">
      <c r="R100" s="9"/>
      <c r="AB100" s="9"/>
    </row>
    <row r="101" spans="18:28">
      <c r="R101" s="9"/>
      <c r="AB101" s="9"/>
    </row>
    <row r="102" spans="18:28">
      <c r="R102" s="9"/>
      <c r="AB102" s="9"/>
    </row>
    <row r="103" spans="18:28">
      <c r="R103" s="9"/>
      <c r="AB103" s="9"/>
    </row>
    <row r="104" spans="18:28">
      <c r="R104" s="9"/>
      <c r="AB104" s="9"/>
    </row>
    <row r="105" spans="18:28">
      <c r="R105" s="9"/>
      <c r="AB105" s="9"/>
    </row>
    <row r="106" spans="18:28">
      <c r="R106" s="9"/>
      <c r="AB106" s="9"/>
    </row>
    <row r="107" spans="18:28">
      <c r="R107" s="9"/>
      <c r="AB107" s="9"/>
    </row>
    <row r="108" spans="18:28">
      <c r="R108" s="9"/>
      <c r="AB108" s="9"/>
    </row>
    <row r="109" spans="18:28">
      <c r="R109" s="9"/>
      <c r="AB109" s="9"/>
    </row>
    <row r="110" spans="18:28">
      <c r="R110" s="9"/>
      <c r="AB110" s="9"/>
    </row>
    <row r="111" spans="18:28">
      <c r="R111" s="9"/>
      <c r="AB111" s="9"/>
    </row>
    <row r="112" spans="18:28">
      <c r="R112" s="9"/>
      <c r="AB112" s="9"/>
    </row>
    <row r="113" spans="18:28">
      <c r="R113" s="9"/>
      <c r="AB113" s="9"/>
    </row>
    <row r="114" spans="18:28">
      <c r="R114" s="9"/>
      <c r="AB114" s="9"/>
    </row>
    <row r="115" spans="18:28">
      <c r="R115" s="9"/>
      <c r="AB115" s="9"/>
    </row>
    <row r="116" spans="18:28">
      <c r="R116" s="9"/>
      <c r="AB116" s="9"/>
    </row>
    <row r="117" spans="18:28">
      <c r="R117" s="9"/>
      <c r="AB117" s="9"/>
    </row>
    <row r="118" spans="18:28">
      <c r="R118" s="9"/>
      <c r="AB118" s="9"/>
    </row>
    <row r="119" spans="18:28">
      <c r="R119" s="9"/>
      <c r="AB119" s="9"/>
    </row>
    <row r="120" spans="18:28">
      <c r="R120" s="9"/>
      <c r="AB120" s="9"/>
    </row>
    <row r="121" spans="18:28">
      <c r="R121" s="9"/>
      <c r="AB121" s="9"/>
    </row>
    <row r="122" spans="18:28">
      <c r="R122" s="9"/>
      <c r="AB122" s="9"/>
    </row>
    <row r="123" spans="18:28">
      <c r="R123" s="9"/>
      <c r="AB123" s="9"/>
    </row>
    <row r="124" spans="18:28">
      <c r="R124" s="9"/>
      <c r="AB124" s="9"/>
    </row>
    <row r="125" spans="18:28">
      <c r="R125" s="9"/>
      <c r="AB125" s="9"/>
    </row>
    <row r="126" spans="18:28">
      <c r="R126" s="9"/>
      <c r="AB126" s="9"/>
    </row>
    <row r="127" spans="18:28">
      <c r="R127" s="9"/>
      <c r="AB127" s="9"/>
    </row>
    <row r="128" spans="18:28">
      <c r="R128" s="9"/>
      <c r="AB128" s="9"/>
    </row>
    <row r="129" spans="18:28">
      <c r="R129" s="9"/>
      <c r="AB129" s="9"/>
    </row>
    <row r="130" spans="18:28">
      <c r="R130" s="9"/>
      <c r="AB130" s="9"/>
    </row>
    <row r="131" spans="18:28">
      <c r="R131" s="9"/>
      <c r="AB131" s="9"/>
    </row>
    <row r="132" spans="18:28">
      <c r="R132" s="9"/>
      <c r="AB132" s="9"/>
    </row>
    <row r="133" spans="18:28">
      <c r="R133" s="9"/>
      <c r="AB133" s="9"/>
    </row>
    <row r="134" spans="18:28">
      <c r="R134" s="9"/>
      <c r="AB134" s="9"/>
    </row>
    <row r="135" spans="18:28">
      <c r="R135" s="9"/>
      <c r="AB135" s="9"/>
    </row>
    <row r="136" spans="18:28">
      <c r="R136" s="9"/>
      <c r="AB136" s="9"/>
    </row>
    <row r="137" spans="18:28">
      <c r="R137" s="9"/>
      <c r="AB137" s="9"/>
    </row>
    <row r="138" spans="18:28">
      <c r="R138" s="9"/>
      <c r="AB138" s="9"/>
    </row>
    <row r="139" spans="18:28">
      <c r="R139" s="9"/>
      <c r="AB139" s="9"/>
    </row>
    <row r="140" spans="18:28">
      <c r="R140" s="9"/>
      <c r="AB140" s="9"/>
    </row>
    <row r="141" spans="18:28">
      <c r="R141" s="9"/>
      <c r="AB141" s="9"/>
    </row>
    <row r="142" spans="18:28">
      <c r="R142" s="9"/>
      <c r="AB142" s="9"/>
    </row>
    <row r="143" spans="18:28">
      <c r="R143" s="9"/>
      <c r="AB143" s="9"/>
    </row>
    <row r="144" spans="18:28">
      <c r="R144" s="9"/>
      <c r="AB144" s="9"/>
    </row>
    <row r="145" spans="18:28">
      <c r="R145" s="9"/>
      <c r="AB145" s="9"/>
    </row>
    <row r="146" spans="18:28">
      <c r="R146" s="9"/>
      <c r="AB146" s="9"/>
    </row>
    <row r="147" spans="18:28">
      <c r="R147" s="9"/>
      <c r="AB147" s="9"/>
    </row>
    <row r="148" spans="18:28">
      <c r="R148" s="9"/>
      <c r="AB148" s="9"/>
    </row>
    <row r="149" spans="18:28">
      <c r="R149" s="9"/>
      <c r="AB149" s="9"/>
    </row>
    <row r="150" spans="18:28">
      <c r="R150" s="9"/>
      <c r="AB150" s="9"/>
    </row>
    <row r="151" spans="18:28">
      <c r="R151" s="9"/>
      <c r="AB151" s="9"/>
    </row>
    <row r="152" spans="18:28">
      <c r="R152" s="9"/>
      <c r="AB152" s="9"/>
    </row>
    <row r="153" spans="18:28">
      <c r="R153" s="9"/>
      <c r="AB153" s="9"/>
    </row>
    <row r="154" spans="18:28">
      <c r="R154" s="9"/>
      <c r="AB154" s="9"/>
    </row>
    <row r="155" spans="18:28">
      <c r="R155" s="9"/>
      <c r="AB155" s="9"/>
    </row>
    <row r="156" spans="18:28">
      <c r="R156" s="9"/>
      <c r="AB156" s="9"/>
    </row>
    <row r="157" spans="18:28">
      <c r="R157" s="9"/>
      <c r="AB157" s="9"/>
    </row>
    <row r="158" spans="18:28">
      <c r="R158" s="9"/>
      <c r="AB158" s="9"/>
    </row>
    <row r="159" spans="18:28">
      <c r="R159" s="9"/>
      <c r="AB159" s="9"/>
    </row>
    <row r="160" spans="18:28">
      <c r="R160" s="9"/>
      <c r="AB160" s="9"/>
    </row>
    <row r="161" spans="18:28">
      <c r="R161" s="9"/>
      <c r="AB161" s="9"/>
    </row>
    <row r="162" spans="18:28">
      <c r="R162" s="9"/>
      <c r="AB162" s="9"/>
    </row>
    <row r="163" spans="18:28">
      <c r="R163" s="9"/>
      <c r="AB163" s="9"/>
    </row>
    <row r="164" spans="18:28">
      <c r="R164" s="9"/>
      <c r="AB164" s="9"/>
    </row>
    <row r="165" spans="18:28">
      <c r="R165" s="9"/>
      <c r="AB165" s="9"/>
    </row>
    <row r="166" spans="18:28">
      <c r="R166" s="9"/>
      <c r="AB166" s="9"/>
    </row>
    <row r="167" spans="18:28">
      <c r="R167" s="9"/>
      <c r="AB167" s="9"/>
    </row>
    <row r="168" spans="18:28">
      <c r="R168" s="9"/>
      <c r="AB168" s="9"/>
    </row>
    <row r="169" spans="18:28">
      <c r="R169" s="9"/>
      <c r="AB169" s="9"/>
    </row>
    <row r="170" spans="18:28">
      <c r="R170" s="9"/>
      <c r="AB170" s="9"/>
    </row>
    <row r="171" spans="18:28">
      <c r="R171" s="9"/>
      <c r="AB171" s="9"/>
    </row>
    <row r="172" spans="18:28">
      <c r="R172" s="9"/>
      <c r="AB172" s="9"/>
    </row>
    <row r="173" spans="18:28">
      <c r="R173" s="9"/>
      <c r="AB173" s="9"/>
    </row>
    <row r="174" spans="18:28">
      <c r="R174" s="9"/>
      <c r="AB174" s="9"/>
    </row>
    <row r="175" spans="18:28">
      <c r="R175" s="9"/>
      <c r="AB175" s="9"/>
    </row>
    <row r="176" spans="18:28">
      <c r="R176" s="9"/>
      <c r="AB176" s="9"/>
    </row>
    <row r="177" spans="18:28">
      <c r="R177" s="9"/>
      <c r="AB177" s="9"/>
    </row>
    <row r="178" spans="18:28">
      <c r="R178" s="9"/>
      <c r="AB178" s="9"/>
    </row>
    <row r="179" spans="18:28">
      <c r="R179" s="9"/>
      <c r="AB179" s="9"/>
    </row>
    <row r="180" spans="18:28">
      <c r="R180" s="9"/>
      <c r="AB180" s="9"/>
    </row>
    <row r="181" spans="18:28">
      <c r="R181" s="9"/>
      <c r="AB181" s="9"/>
    </row>
    <row r="182" spans="18:28">
      <c r="R182" s="9"/>
      <c r="AB182" s="9"/>
    </row>
    <row r="183" spans="18:28">
      <c r="R183" s="9"/>
      <c r="AB183" s="9"/>
    </row>
    <row r="184" spans="18:28">
      <c r="R184" s="9"/>
      <c r="AB184" s="9"/>
    </row>
    <row r="185" spans="18:28">
      <c r="R185" s="9"/>
      <c r="AB185" s="9"/>
    </row>
    <row r="186" spans="18:28">
      <c r="R186" s="9"/>
      <c r="AB186" s="9"/>
    </row>
    <row r="187" spans="18:28">
      <c r="R187" s="9"/>
      <c r="AB187" s="9"/>
    </row>
    <row r="188" spans="18:28">
      <c r="R188" s="9"/>
      <c r="AB188" s="9"/>
    </row>
    <row r="189" spans="18:28">
      <c r="R189" s="9"/>
      <c r="AB189" s="9"/>
    </row>
    <row r="190" spans="18:28">
      <c r="R190" s="9"/>
      <c r="AB190" s="9"/>
    </row>
    <row r="191" spans="18:28">
      <c r="R191" s="9"/>
      <c r="AB191" s="9"/>
    </row>
    <row r="192" spans="18:28">
      <c r="R192" s="9"/>
      <c r="AB192" s="9"/>
    </row>
    <row r="193" spans="18:28">
      <c r="R193" s="9"/>
      <c r="AB193" s="9"/>
    </row>
    <row r="194" spans="18:28">
      <c r="R194" s="9"/>
      <c r="AB194" s="9"/>
    </row>
    <row r="195" spans="18:28">
      <c r="R195" s="9"/>
      <c r="AB195" s="9"/>
    </row>
    <row r="196" spans="18:28">
      <c r="R196" s="9"/>
      <c r="AB196" s="9"/>
    </row>
    <row r="197" spans="18:28">
      <c r="R197" s="9"/>
      <c r="AB197" s="9"/>
    </row>
    <row r="198" spans="18:28">
      <c r="R198" s="9"/>
      <c r="AB198" s="9"/>
    </row>
    <row r="199" spans="18:28">
      <c r="R199" s="9"/>
      <c r="AB199" s="9"/>
    </row>
    <row r="200" spans="18:28">
      <c r="R200" s="9"/>
      <c r="AB200" s="9"/>
    </row>
    <row r="201" spans="18:28">
      <c r="R201" s="9"/>
      <c r="AB201" s="9"/>
    </row>
    <row r="202" spans="18:28">
      <c r="R202" s="9"/>
      <c r="AB202" s="9"/>
    </row>
    <row r="203" spans="18:28">
      <c r="R203" s="9"/>
      <c r="AB203" s="9"/>
    </row>
    <row r="204" spans="18:28">
      <c r="R204" s="9"/>
      <c r="AB204" s="9"/>
    </row>
    <row r="205" spans="18:28">
      <c r="R205" s="9"/>
      <c r="AB205" s="9"/>
    </row>
    <row r="206" spans="18:28">
      <c r="R206" s="9"/>
      <c r="AB206" s="9"/>
    </row>
    <row r="207" spans="18:28">
      <c r="R207" s="9"/>
      <c r="AB207" s="9"/>
    </row>
    <row r="208" spans="18:28">
      <c r="R208" s="9"/>
      <c r="AB208" s="9"/>
    </row>
    <row r="209" spans="18:28">
      <c r="R209" s="9"/>
      <c r="AB209" s="9"/>
    </row>
    <row r="210" spans="18:28">
      <c r="R210" s="9"/>
      <c r="AB210" s="9"/>
    </row>
    <row r="211" spans="18:28">
      <c r="R211" s="9"/>
      <c r="AB211" s="9"/>
    </row>
    <row r="212" spans="18:28">
      <c r="R212" s="9"/>
      <c r="AB212" s="9"/>
    </row>
    <row r="213" spans="18:28">
      <c r="R213" s="9"/>
      <c r="AB213" s="9"/>
    </row>
    <row r="214" spans="18:28">
      <c r="R214" s="9"/>
      <c r="AB214" s="9"/>
    </row>
    <row r="215" spans="18:28">
      <c r="R215" s="9"/>
      <c r="AB215" s="9"/>
    </row>
    <row r="216" spans="18:28">
      <c r="R216" s="9"/>
      <c r="AB216" s="9"/>
    </row>
    <row r="217" spans="18:28">
      <c r="R217" s="9"/>
      <c r="AB217" s="9"/>
    </row>
    <row r="218" spans="18:28">
      <c r="R218" s="9"/>
      <c r="AB218" s="9"/>
    </row>
    <row r="219" spans="18:28">
      <c r="R219" s="9"/>
      <c r="AB219" s="9"/>
    </row>
    <row r="220" spans="18:28">
      <c r="R220" s="9"/>
      <c r="AB220" s="9"/>
    </row>
    <row r="221" spans="18:28">
      <c r="R221" s="9"/>
      <c r="AB221" s="9"/>
    </row>
    <row r="222" spans="18:28">
      <c r="R222" s="9"/>
      <c r="AB222" s="9"/>
    </row>
    <row r="223" spans="18:28">
      <c r="R223" s="9"/>
      <c r="AB223" s="9"/>
    </row>
    <row r="224" spans="18:28">
      <c r="R224" s="9"/>
      <c r="AB224" s="9"/>
    </row>
    <row r="225" spans="18:28">
      <c r="R225" s="9"/>
      <c r="AB225" s="9"/>
    </row>
    <row r="226" spans="18:28">
      <c r="R226" s="9"/>
      <c r="AB226" s="9"/>
    </row>
    <row r="227" spans="18:28">
      <c r="R227" s="9"/>
      <c r="AB227" s="9"/>
    </row>
    <row r="228" spans="18:28">
      <c r="R228" s="9"/>
      <c r="AB228" s="9"/>
    </row>
    <row r="229" spans="18:28">
      <c r="R229" s="9"/>
      <c r="AB229" s="9"/>
    </row>
    <row r="230" spans="18:28">
      <c r="R230" s="9"/>
      <c r="AB230" s="9"/>
    </row>
    <row r="231" spans="18:28">
      <c r="R231" s="9"/>
      <c r="AB231" s="9"/>
    </row>
    <row r="232" spans="18:28">
      <c r="R232" s="9"/>
      <c r="AB232" s="9"/>
    </row>
    <row r="233" spans="18:28">
      <c r="R233" s="9"/>
      <c r="AB233" s="9"/>
    </row>
    <row r="234" spans="18:28">
      <c r="R234" s="9"/>
      <c r="AB234" s="9"/>
    </row>
    <row r="235" spans="18:28">
      <c r="R235" s="9"/>
      <c r="AB235" s="9"/>
    </row>
    <row r="236" spans="18:28">
      <c r="R236" s="9"/>
      <c r="AB236" s="9"/>
    </row>
    <row r="237" spans="18:28">
      <c r="R237" s="9"/>
      <c r="AB237" s="9"/>
    </row>
    <row r="238" spans="18:28">
      <c r="R238" s="9"/>
      <c r="AB238" s="9"/>
    </row>
    <row r="239" spans="18:28">
      <c r="R239" s="9"/>
      <c r="AB239" s="9"/>
    </row>
    <row r="240" spans="18:28">
      <c r="R240" s="9"/>
      <c r="AB240" s="9"/>
    </row>
    <row r="241" spans="18:28">
      <c r="R241" s="9"/>
      <c r="AB241" s="9"/>
    </row>
    <row r="242" spans="18:28">
      <c r="R242" s="9"/>
      <c r="AB242" s="9"/>
    </row>
    <row r="243" spans="18:28">
      <c r="R243" s="9"/>
      <c r="AB243" s="9"/>
    </row>
    <row r="244" spans="18:28">
      <c r="R244" s="9"/>
      <c r="AB244" s="9"/>
    </row>
    <row r="245" spans="18:28">
      <c r="R245" s="9"/>
      <c r="AB245" s="9"/>
    </row>
    <row r="246" spans="18:28">
      <c r="R246" s="9"/>
      <c r="AB246" s="9"/>
    </row>
    <row r="247" spans="18:28">
      <c r="R247" s="9"/>
      <c r="AB247" s="9"/>
    </row>
    <row r="248" spans="18:28">
      <c r="R248" s="9"/>
      <c r="AB248" s="9"/>
    </row>
    <row r="249" spans="18:28">
      <c r="R249" s="9"/>
      <c r="AB249" s="9"/>
    </row>
    <row r="250" spans="18:28">
      <c r="R250" s="9"/>
      <c r="AB250" s="9"/>
    </row>
    <row r="251" spans="18:28">
      <c r="R251" s="9"/>
      <c r="AB251" s="9"/>
    </row>
    <row r="252" spans="18:28">
      <c r="R252" s="9"/>
      <c r="AB252" s="9"/>
    </row>
    <row r="253" spans="18:28">
      <c r="R253" s="9"/>
      <c r="AB253" s="9"/>
    </row>
    <row r="254" spans="18:28">
      <c r="R254" s="9"/>
      <c r="AB254" s="9"/>
    </row>
    <row r="255" spans="18:28">
      <c r="R255" s="9"/>
      <c r="AB255" s="9"/>
    </row>
    <row r="256" spans="18:28">
      <c r="R256" s="9"/>
      <c r="AB256" s="9"/>
    </row>
    <row r="257" spans="18:28">
      <c r="R257" s="9"/>
      <c r="AB257" s="9"/>
    </row>
    <row r="258" spans="18:28">
      <c r="R258" s="9"/>
      <c r="AB258" s="9"/>
    </row>
    <row r="259" spans="18:28">
      <c r="R259" s="9"/>
      <c r="AB259" s="9"/>
    </row>
    <row r="260" spans="18:28">
      <c r="R260" s="9"/>
      <c r="AB260" s="9"/>
    </row>
    <row r="261" spans="18:28">
      <c r="R261" s="9"/>
      <c r="AB261" s="9"/>
    </row>
    <row r="262" spans="18:28">
      <c r="R262" s="9"/>
      <c r="AB262" s="9"/>
    </row>
    <row r="263" spans="18:28">
      <c r="R263" s="9"/>
      <c r="AB263" s="9"/>
    </row>
    <row r="264" spans="18:28">
      <c r="R264" s="9"/>
      <c r="AB264" s="9"/>
    </row>
    <row r="265" spans="18:28">
      <c r="R265" s="9"/>
      <c r="AB265" s="9"/>
    </row>
    <row r="266" spans="18:28">
      <c r="R266" s="9"/>
      <c r="AB266" s="9"/>
    </row>
    <row r="267" spans="18:28">
      <c r="R267" s="9"/>
      <c r="AB267" s="9"/>
    </row>
    <row r="268" spans="18:28">
      <c r="R268" s="9"/>
      <c r="AB268" s="9"/>
    </row>
    <row r="269" spans="18:28">
      <c r="R269" s="9"/>
      <c r="AB269" s="9"/>
    </row>
    <row r="270" spans="18:28">
      <c r="R270" s="9"/>
      <c r="AB270" s="9"/>
    </row>
    <row r="271" spans="18:28">
      <c r="R271" s="9"/>
      <c r="AB271" s="9"/>
    </row>
    <row r="272" spans="18:28">
      <c r="R272" s="9"/>
      <c r="AB272" s="9"/>
    </row>
    <row r="273" spans="18:28">
      <c r="R273" s="9"/>
      <c r="AB273" s="9"/>
    </row>
    <row r="274" spans="18:28">
      <c r="R274" s="9"/>
      <c r="AB274" s="9"/>
    </row>
    <row r="275" spans="18:28">
      <c r="R275" s="9"/>
      <c r="AB275" s="9"/>
    </row>
    <row r="276" spans="18:28">
      <c r="R276" s="9"/>
      <c r="AB276" s="9"/>
    </row>
    <row r="277" spans="18:28">
      <c r="R277" s="9"/>
      <c r="AB277" s="9"/>
    </row>
    <row r="278" spans="18:28">
      <c r="R278" s="9"/>
      <c r="AB278" s="9"/>
    </row>
    <row r="279" spans="18:28">
      <c r="R279" s="9"/>
      <c r="AB279" s="9"/>
    </row>
    <row r="280" spans="18:28">
      <c r="R280" s="9"/>
      <c r="AB280" s="9"/>
    </row>
    <row r="281" spans="18:28">
      <c r="R281" s="9"/>
      <c r="AB281" s="9"/>
    </row>
    <row r="282" spans="18:28">
      <c r="R282" s="9"/>
      <c r="AB282" s="9"/>
    </row>
    <row r="283" spans="18:28">
      <c r="R283" s="9"/>
      <c r="AB283" s="9"/>
    </row>
    <row r="284" spans="18:28">
      <c r="R284" s="9"/>
      <c r="AB284" s="9"/>
    </row>
    <row r="285" spans="18:28">
      <c r="R285" s="9"/>
      <c r="AB285" s="9"/>
    </row>
    <row r="286" spans="18:28">
      <c r="R286" s="9"/>
      <c r="AB286" s="9"/>
    </row>
    <row r="287" spans="18:28">
      <c r="R287" s="9"/>
      <c r="AB287" s="9"/>
    </row>
    <row r="288" spans="18:28">
      <c r="R288" s="9"/>
      <c r="AB288" s="9"/>
    </row>
    <row r="289" spans="18:28">
      <c r="R289" s="9"/>
      <c r="AB289" s="9"/>
    </row>
    <row r="290" spans="18:28">
      <c r="R290" s="9"/>
      <c r="AB290" s="9"/>
    </row>
    <row r="291" spans="18:28">
      <c r="R291" s="9"/>
      <c r="AB291" s="9"/>
    </row>
    <row r="292" spans="18:28">
      <c r="R292" s="9"/>
      <c r="AB292" s="9"/>
    </row>
    <row r="293" spans="18:28">
      <c r="R293" s="9"/>
      <c r="AB293" s="9"/>
    </row>
    <row r="294" spans="18:28">
      <c r="R294" s="9"/>
      <c r="AB294" s="9"/>
    </row>
    <row r="295" spans="18:28">
      <c r="R295" s="9"/>
      <c r="AB295" s="9"/>
    </row>
    <row r="296" spans="18:28">
      <c r="R296" s="9"/>
      <c r="AB296" s="9"/>
    </row>
    <row r="297" spans="18:28">
      <c r="R297" s="9"/>
      <c r="AB297" s="9"/>
    </row>
    <row r="298" spans="18:28">
      <c r="R298" s="9"/>
      <c r="AB298" s="9"/>
    </row>
    <row r="299" spans="18:28">
      <c r="R299" s="9"/>
      <c r="AB299" s="9"/>
    </row>
    <row r="300" spans="18:28">
      <c r="R300" s="9"/>
      <c r="AB300" s="9"/>
    </row>
    <row r="301" spans="18:28">
      <c r="R301" s="9"/>
      <c r="AB301" s="9"/>
    </row>
    <row r="302" spans="18:28">
      <c r="R302" s="9"/>
      <c r="AB302" s="9"/>
    </row>
    <row r="303" spans="18:28">
      <c r="R303" s="9"/>
      <c r="AB303" s="9"/>
    </row>
    <row r="304" spans="18:28">
      <c r="R304" s="9"/>
      <c r="AB304" s="9"/>
    </row>
    <row r="305" spans="18:28">
      <c r="R305" s="9"/>
      <c r="AB305" s="9"/>
    </row>
    <row r="306" spans="18:28">
      <c r="R306" s="9"/>
      <c r="AB306" s="9"/>
    </row>
    <row r="307" spans="18:28">
      <c r="R307" s="9"/>
      <c r="AB307" s="9"/>
    </row>
    <row r="308" spans="18:28">
      <c r="R308" s="9"/>
      <c r="AB308" s="9"/>
    </row>
    <row r="309" spans="18:28">
      <c r="R309" s="9"/>
      <c r="AB309" s="9"/>
    </row>
    <row r="310" spans="18:28">
      <c r="R310" s="9"/>
      <c r="AB310" s="9"/>
    </row>
    <row r="311" spans="18:28">
      <c r="R311" s="9"/>
      <c r="AB311" s="9"/>
    </row>
    <row r="312" spans="18:28">
      <c r="R312" s="9"/>
      <c r="AB312" s="9"/>
    </row>
    <row r="313" spans="18:28">
      <c r="R313" s="9"/>
      <c r="AB313" s="9"/>
    </row>
    <row r="314" spans="18:28">
      <c r="R314" s="9"/>
      <c r="AB314" s="9"/>
    </row>
    <row r="315" spans="18:28">
      <c r="R315" s="9"/>
      <c r="AB315" s="9"/>
    </row>
    <row r="316" spans="18:28">
      <c r="R316" s="9"/>
      <c r="AB316" s="9"/>
    </row>
    <row r="317" spans="18:28">
      <c r="R317" s="9"/>
      <c r="AB317" s="9"/>
    </row>
    <row r="318" spans="18:28">
      <c r="R318" s="9"/>
      <c r="AB318" s="9"/>
    </row>
    <row r="319" spans="18:28">
      <c r="R319" s="9"/>
      <c r="AB319" s="9"/>
    </row>
    <row r="320" spans="18:28">
      <c r="R320" s="9"/>
      <c r="AB320" s="9"/>
    </row>
    <row r="321" spans="18:28">
      <c r="R321" s="9"/>
      <c r="AB321" s="9"/>
    </row>
    <row r="322" spans="18:28">
      <c r="R322" s="9"/>
      <c r="AB322" s="9"/>
    </row>
    <row r="323" spans="18:28">
      <c r="R323" s="9"/>
      <c r="AB323" s="9"/>
    </row>
    <row r="324" spans="18:28">
      <c r="R324" s="9"/>
      <c r="AB324" s="9"/>
    </row>
    <row r="325" spans="18:28">
      <c r="R325" s="9"/>
      <c r="AB325" s="9"/>
    </row>
    <row r="326" spans="18:28">
      <c r="R326" s="9"/>
      <c r="AB326" s="9"/>
    </row>
    <row r="327" spans="18:28">
      <c r="R327" s="9"/>
      <c r="AB327" s="9"/>
    </row>
    <row r="328" spans="18:28">
      <c r="R328" s="9"/>
      <c r="AB328" s="9"/>
    </row>
    <row r="329" spans="18:28">
      <c r="R329" s="9"/>
      <c r="AB329" s="9"/>
    </row>
    <row r="330" spans="18:28">
      <c r="R330" s="9"/>
      <c r="AB330" s="9"/>
    </row>
    <row r="331" spans="18:28">
      <c r="R331" s="9"/>
      <c r="AB331" s="9"/>
    </row>
    <row r="332" spans="18:28">
      <c r="R332" s="9"/>
      <c r="AB332" s="9"/>
    </row>
    <row r="333" spans="18:28">
      <c r="R333" s="9"/>
      <c r="AB333" s="9"/>
    </row>
    <row r="334" spans="18:28">
      <c r="R334" s="9"/>
      <c r="AB334" s="9"/>
    </row>
    <row r="335" spans="18:28">
      <c r="R335" s="9"/>
      <c r="AB335" s="9"/>
    </row>
    <row r="336" spans="18:28">
      <c r="R336" s="9"/>
      <c r="AB336" s="9"/>
    </row>
    <row r="337" spans="18:28">
      <c r="R337" s="9"/>
      <c r="AB337" s="9"/>
    </row>
    <row r="338" spans="18:28">
      <c r="R338" s="9"/>
      <c r="AB338" s="9"/>
    </row>
    <row r="339" spans="18:28">
      <c r="R339" s="9"/>
      <c r="AB339" s="9"/>
    </row>
    <row r="340" spans="18:28">
      <c r="R340" s="9"/>
      <c r="AB340" s="9"/>
    </row>
    <row r="341" spans="18:28">
      <c r="R341" s="9"/>
      <c r="AB341" s="9"/>
    </row>
    <row r="342" spans="18:28">
      <c r="R342" s="9"/>
      <c r="AB342" s="9"/>
    </row>
    <row r="343" spans="18:28">
      <c r="R343" s="9"/>
      <c r="AB343" s="9"/>
    </row>
    <row r="344" spans="18:28">
      <c r="R344" s="9"/>
      <c r="AB344" s="9"/>
    </row>
    <row r="345" spans="18:28">
      <c r="R345" s="9"/>
      <c r="AB345" s="9"/>
    </row>
    <row r="346" spans="18:28">
      <c r="R346" s="9"/>
      <c r="AB346" s="9"/>
    </row>
    <row r="347" spans="18:28">
      <c r="R347" s="9"/>
      <c r="AB347" s="9"/>
    </row>
    <row r="348" spans="18:28">
      <c r="R348" s="9"/>
      <c r="AB348" s="9"/>
    </row>
    <row r="349" spans="18:28">
      <c r="R349" s="9"/>
      <c r="AB349" s="9"/>
    </row>
    <row r="350" spans="18:28">
      <c r="R350" s="9"/>
      <c r="AB350" s="9"/>
    </row>
    <row r="351" spans="18:28">
      <c r="R351" s="9"/>
      <c r="AB351" s="9"/>
    </row>
    <row r="352" spans="18:28">
      <c r="R352" s="9"/>
      <c r="AB352" s="9"/>
    </row>
    <row r="353" spans="18:28">
      <c r="R353" s="9"/>
      <c r="AB353" s="9"/>
    </row>
    <row r="354" spans="18:28">
      <c r="R354" s="9"/>
      <c r="AB354" s="9"/>
    </row>
    <row r="355" spans="18:28">
      <c r="R355" s="9"/>
      <c r="AB355" s="9"/>
    </row>
    <row r="356" spans="18:28">
      <c r="R356" s="9"/>
      <c r="AB356" s="9"/>
    </row>
    <row r="357" spans="18:28">
      <c r="R357" s="9"/>
      <c r="AB357" s="9"/>
    </row>
    <row r="358" spans="18:28">
      <c r="R358" s="9"/>
      <c r="AB358" s="9"/>
    </row>
    <row r="359" spans="18:28">
      <c r="R359" s="9"/>
      <c r="AB359" s="9"/>
    </row>
    <row r="360" spans="18:28">
      <c r="R360" s="9"/>
      <c r="AB360" s="9"/>
    </row>
    <row r="361" spans="18:28">
      <c r="R361" s="9"/>
      <c r="AB361" s="9"/>
    </row>
    <row r="362" spans="18:28">
      <c r="R362" s="9"/>
      <c r="AB362" s="9"/>
    </row>
    <row r="363" spans="18:28">
      <c r="R363" s="9"/>
      <c r="AB363" s="9"/>
    </row>
    <row r="364" spans="18:28">
      <c r="R364" s="9"/>
      <c r="AB364" s="9"/>
    </row>
    <row r="365" spans="18:28">
      <c r="R365" s="9"/>
      <c r="AB365" s="9"/>
    </row>
    <row r="366" spans="18:28">
      <c r="R366" s="9"/>
      <c r="AB366" s="9"/>
    </row>
    <row r="367" spans="18:28">
      <c r="R367" s="9"/>
      <c r="AB367" s="9"/>
    </row>
    <row r="368" spans="18:28">
      <c r="R368" s="9"/>
      <c r="AB368" s="9"/>
    </row>
    <row r="369" spans="18:28">
      <c r="R369" s="9"/>
      <c r="AB369" s="9"/>
    </row>
    <row r="370" spans="18:28">
      <c r="R370" s="9"/>
      <c r="AB370" s="9"/>
    </row>
    <row r="371" spans="18:28">
      <c r="R371" s="9"/>
      <c r="AB371" s="9"/>
    </row>
    <row r="372" spans="18:28">
      <c r="R372" s="9"/>
      <c r="AB372" s="9"/>
    </row>
    <row r="373" spans="18:28">
      <c r="R373" s="9"/>
      <c r="AB373" s="9"/>
    </row>
    <row r="374" spans="18:28">
      <c r="R374" s="9"/>
      <c r="AB374" s="9"/>
    </row>
    <row r="375" spans="18:28">
      <c r="R375" s="9"/>
      <c r="AB375" s="9"/>
    </row>
    <row r="376" spans="18:28">
      <c r="R376" s="9"/>
      <c r="AB376" s="9"/>
    </row>
    <row r="377" spans="18:28">
      <c r="R377" s="9"/>
      <c r="AB377" s="9"/>
    </row>
    <row r="378" spans="18:28">
      <c r="R378" s="9"/>
      <c r="AB378" s="9"/>
    </row>
    <row r="379" spans="18:28">
      <c r="R379" s="9"/>
      <c r="AB379" s="9"/>
    </row>
    <row r="380" spans="18:28">
      <c r="R380" s="9"/>
      <c r="AB380" s="9"/>
    </row>
    <row r="381" spans="18:28">
      <c r="R381" s="9"/>
      <c r="AB381" s="9"/>
    </row>
    <row r="382" spans="18:28">
      <c r="R382" s="9"/>
      <c r="AB382" s="9"/>
    </row>
    <row r="383" spans="18:28">
      <c r="R383" s="9"/>
      <c r="AB383" s="9"/>
    </row>
    <row r="384" spans="18:28">
      <c r="R384" s="9"/>
      <c r="AB384" s="9"/>
    </row>
    <row r="385" spans="18:28">
      <c r="R385" s="9"/>
      <c r="AB385" s="9"/>
    </row>
    <row r="386" spans="18:28">
      <c r="R386" s="9"/>
      <c r="AB386" s="9"/>
    </row>
    <row r="387" spans="18:28">
      <c r="R387" s="9"/>
      <c r="AB387" s="9"/>
    </row>
    <row r="388" spans="18:28">
      <c r="R388" s="9"/>
      <c r="AB388" s="9"/>
    </row>
    <row r="389" spans="18:28">
      <c r="R389" s="9"/>
      <c r="AB389" s="9"/>
    </row>
    <row r="390" spans="18:28">
      <c r="R390" s="9"/>
      <c r="AB390" s="9"/>
    </row>
    <row r="391" spans="18:28">
      <c r="R391" s="9"/>
      <c r="AB391" s="9"/>
    </row>
    <row r="392" spans="18:28">
      <c r="R392" s="9"/>
      <c r="AB392" s="9"/>
    </row>
    <row r="393" spans="18:28">
      <c r="R393" s="9"/>
      <c r="AB393" s="9"/>
    </row>
    <row r="394" spans="18:28">
      <c r="R394" s="9"/>
      <c r="AB394" s="9"/>
    </row>
    <row r="395" spans="18:28">
      <c r="R395" s="9"/>
      <c r="AB395" s="9"/>
    </row>
    <row r="396" spans="18:28">
      <c r="R396" s="9"/>
      <c r="AB396" s="9"/>
    </row>
    <row r="397" spans="18:28">
      <c r="R397" s="9"/>
      <c r="AB397" s="9"/>
    </row>
    <row r="398" spans="18:28">
      <c r="R398" s="9"/>
      <c r="AB398" s="9"/>
    </row>
    <row r="399" spans="18:28">
      <c r="R399" s="9"/>
      <c r="AB399" s="9"/>
    </row>
    <row r="400" spans="18:28">
      <c r="R400" s="9"/>
      <c r="AB400" s="9"/>
    </row>
    <row r="401" spans="18:28">
      <c r="R401" s="9"/>
      <c r="AB401" s="9"/>
    </row>
    <row r="402" spans="18:28">
      <c r="R402" s="9"/>
      <c r="AB402" s="9"/>
    </row>
    <row r="403" spans="18:28">
      <c r="R403" s="9"/>
      <c r="AB403" s="9"/>
    </row>
    <row r="404" spans="18:28">
      <c r="R404" s="9"/>
      <c r="AB404" s="9"/>
    </row>
    <row r="405" spans="18:28">
      <c r="R405" s="9"/>
      <c r="AB405" s="9"/>
    </row>
    <row r="406" spans="18:28">
      <c r="R406" s="9"/>
      <c r="AB406" s="9"/>
    </row>
    <row r="407" spans="18:28">
      <c r="R407" s="9"/>
      <c r="AB407" s="9"/>
    </row>
    <row r="408" spans="18:28">
      <c r="R408" s="9"/>
      <c r="AB408" s="9"/>
    </row>
    <row r="409" spans="18:28">
      <c r="R409" s="9"/>
      <c r="AB409" s="9"/>
    </row>
    <row r="410" spans="18:28">
      <c r="R410" s="9"/>
      <c r="AB410" s="9"/>
    </row>
    <row r="411" spans="18:28">
      <c r="R411" s="9"/>
      <c r="AB411" s="9"/>
    </row>
    <row r="412" spans="18:28">
      <c r="R412" s="9"/>
      <c r="AB412" s="9"/>
    </row>
    <row r="413" spans="18:28">
      <c r="R413" s="9"/>
      <c r="AB413" s="9"/>
    </row>
    <row r="414" spans="18:28">
      <c r="R414" s="9"/>
      <c r="AB414" s="9"/>
    </row>
    <row r="415" spans="18:28">
      <c r="R415" s="9"/>
      <c r="AB415" s="9"/>
    </row>
    <row r="416" spans="18:28">
      <c r="R416" s="9"/>
      <c r="AB416" s="9"/>
    </row>
    <row r="417" spans="18:28">
      <c r="R417" s="9"/>
      <c r="AB417" s="9"/>
    </row>
    <row r="418" spans="18:28">
      <c r="R418" s="9"/>
      <c r="AB418" s="9"/>
    </row>
    <row r="419" spans="18:28">
      <c r="R419" s="9"/>
      <c r="AB419" s="9"/>
    </row>
    <row r="420" spans="18:28">
      <c r="R420" s="9"/>
      <c r="AB420" s="9"/>
    </row>
    <row r="421" spans="18:28">
      <c r="R421" s="9"/>
      <c r="AB421" s="9"/>
    </row>
    <row r="422" spans="18:28">
      <c r="R422" s="9"/>
      <c r="AB422" s="9"/>
    </row>
    <row r="423" spans="18:28">
      <c r="R423" s="9"/>
      <c r="AB423" s="9"/>
    </row>
    <row r="424" spans="18:28">
      <c r="R424" s="9"/>
      <c r="AB424" s="9"/>
    </row>
    <row r="425" spans="18:28">
      <c r="R425" s="9"/>
      <c r="AB425" s="9"/>
    </row>
    <row r="426" spans="18:28">
      <c r="R426" s="9"/>
      <c r="AB426" s="9"/>
    </row>
    <row r="427" spans="18:28">
      <c r="R427" s="9"/>
      <c r="AB427" s="9"/>
    </row>
    <row r="428" spans="18:28">
      <c r="R428" s="9"/>
      <c r="AB428" s="9"/>
    </row>
    <row r="429" spans="18:28">
      <c r="R429" s="9"/>
      <c r="AB429" s="9"/>
    </row>
    <row r="430" spans="18:28">
      <c r="R430" s="9"/>
      <c r="AB430" s="9"/>
    </row>
    <row r="431" spans="18:28">
      <c r="R431" s="9"/>
      <c r="AB431" s="9"/>
    </row>
    <row r="432" spans="18:28">
      <c r="R432" s="9"/>
      <c r="AB432" s="9"/>
    </row>
    <row r="433" spans="18:28">
      <c r="R433" s="9"/>
      <c r="AB433" s="9"/>
    </row>
    <row r="434" spans="18:28">
      <c r="R434" s="9"/>
      <c r="AB434" s="9"/>
    </row>
    <row r="435" spans="18:28">
      <c r="R435" s="9"/>
      <c r="AB435" s="9"/>
    </row>
    <row r="436" spans="18:28">
      <c r="R436" s="9"/>
      <c r="AB436" s="9"/>
    </row>
    <row r="437" spans="18:28">
      <c r="R437" s="9"/>
      <c r="AB437" s="9"/>
    </row>
    <row r="438" spans="18:28">
      <c r="R438" s="9"/>
      <c r="AB438" s="9"/>
    </row>
    <row r="439" spans="18:28">
      <c r="R439" s="9"/>
      <c r="AB439" s="9"/>
    </row>
    <row r="440" spans="18:28">
      <c r="R440" s="9"/>
      <c r="AB440" s="9"/>
    </row>
    <row r="441" spans="18:28">
      <c r="R441" s="9"/>
      <c r="AB441" s="9"/>
    </row>
    <row r="442" spans="18:28">
      <c r="R442" s="9"/>
      <c r="AB442" s="9"/>
    </row>
    <row r="443" spans="18:28">
      <c r="R443" s="9"/>
      <c r="AB443" s="9"/>
    </row>
    <row r="444" spans="18:28">
      <c r="R444" s="9"/>
      <c r="AB444" s="9"/>
    </row>
    <row r="445" spans="18:28">
      <c r="R445" s="9"/>
      <c r="AB445" s="9"/>
    </row>
    <row r="446" spans="18:28">
      <c r="R446" s="9"/>
      <c r="AB446" s="9"/>
    </row>
    <row r="447" spans="18:28">
      <c r="R447" s="9"/>
      <c r="AB447" s="9"/>
    </row>
    <row r="448" spans="18:28">
      <c r="R448" s="9"/>
      <c r="AB448" s="9"/>
    </row>
    <row r="449" spans="18:28">
      <c r="R449" s="9"/>
      <c r="AB449" s="9"/>
    </row>
    <row r="450" spans="18:28">
      <c r="R450" s="9"/>
      <c r="AB450" s="9"/>
    </row>
    <row r="451" spans="18:28">
      <c r="R451" s="9"/>
      <c r="AB451" s="9"/>
    </row>
    <row r="452" spans="18:28">
      <c r="R452" s="9"/>
      <c r="AB452" s="9"/>
    </row>
    <row r="453" spans="18:28">
      <c r="R453" s="9"/>
      <c r="AB453" s="9"/>
    </row>
    <row r="454" spans="18:28">
      <c r="R454" s="9"/>
      <c r="AB454" s="9"/>
    </row>
    <row r="455" spans="18:28">
      <c r="R455" s="9"/>
      <c r="AB455" s="9"/>
    </row>
    <row r="456" spans="18:28">
      <c r="R456" s="9"/>
      <c r="AB456" s="9"/>
    </row>
    <row r="457" spans="18:28">
      <c r="R457" s="9"/>
      <c r="AB457" s="9"/>
    </row>
    <row r="458" spans="18:28">
      <c r="R458" s="9"/>
      <c r="AB458" s="9"/>
    </row>
    <row r="459" spans="18:28">
      <c r="R459" s="9"/>
      <c r="AB459" s="9"/>
    </row>
    <row r="460" spans="18:28">
      <c r="R460" s="9"/>
      <c r="AB460" s="9"/>
    </row>
    <row r="461" spans="18:28">
      <c r="R461" s="9"/>
      <c r="AB461" s="9"/>
    </row>
    <row r="462" spans="18:28">
      <c r="R462" s="9"/>
      <c r="AB462" s="9"/>
    </row>
    <row r="463" spans="18:28">
      <c r="R463" s="9"/>
      <c r="AB463" s="9"/>
    </row>
    <row r="464" spans="18:28">
      <c r="R464" s="9"/>
      <c r="AB464" s="9"/>
    </row>
    <row r="465" spans="18:28">
      <c r="R465" s="9"/>
      <c r="AB465" s="9"/>
    </row>
    <row r="466" spans="18:28">
      <c r="R466" s="9"/>
      <c r="AB466" s="9"/>
    </row>
    <row r="467" spans="18:28">
      <c r="R467" s="9"/>
      <c r="AB467" s="9"/>
    </row>
    <row r="468" spans="18:28">
      <c r="R468" s="9"/>
      <c r="AB468" s="9"/>
    </row>
    <row r="469" spans="18:28">
      <c r="R469" s="9"/>
      <c r="AB469" s="9"/>
    </row>
    <row r="470" spans="18:28">
      <c r="R470" s="9"/>
      <c r="AB470" s="9"/>
    </row>
    <row r="471" spans="18:28">
      <c r="R471" s="9"/>
      <c r="AB471" s="9"/>
    </row>
    <row r="472" spans="18:28">
      <c r="R472" s="9"/>
      <c r="AB472" s="9"/>
    </row>
    <row r="473" spans="18:28">
      <c r="R473" s="9"/>
      <c r="AB473" s="9"/>
    </row>
    <row r="474" spans="18:28">
      <c r="R474" s="9"/>
      <c r="AB474" s="9"/>
    </row>
    <row r="475" spans="18:28">
      <c r="R475" s="9"/>
      <c r="AB475" s="9"/>
    </row>
    <row r="476" spans="18:28">
      <c r="R476" s="9"/>
      <c r="AB476" s="9"/>
    </row>
    <row r="477" spans="18:28">
      <c r="R477" s="9"/>
      <c r="AB477" s="9"/>
    </row>
    <row r="478" spans="18:28">
      <c r="R478" s="9"/>
      <c r="AB478" s="9"/>
    </row>
    <row r="479" spans="18:28">
      <c r="R479" s="9"/>
      <c r="AB479" s="9"/>
    </row>
    <row r="480" spans="18:28">
      <c r="R480" s="9"/>
      <c r="AB480" s="9"/>
    </row>
    <row r="481" spans="18:28">
      <c r="R481" s="9"/>
      <c r="AB481" s="9"/>
    </row>
    <row r="482" spans="18:28">
      <c r="R482" s="9"/>
      <c r="AB482" s="9"/>
    </row>
    <row r="483" spans="18:28">
      <c r="R483" s="9"/>
      <c r="AB483" s="9"/>
    </row>
    <row r="484" spans="18:28">
      <c r="R484" s="9"/>
      <c r="AB484" s="9"/>
    </row>
    <row r="485" spans="18:28">
      <c r="R485" s="9"/>
      <c r="AB485" s="9"/>
    </row>
    <row r="486" spans="18:28">
      <c r="R486" s="9"/>
      <c r="AB486" s="9"/>
    </row>
    <row r="487" spans="18:28">
      <c r="R487" s="9"/>
      <c r="AB487" s="9"/>
    </row>
    <row r="488" spans="18:28">
      <c r="R488" s="9"/>
      <c r="AB488" s="9"/>
    </row>
    <row r="489" spans="18:28">
      <c r="R489" s="9"/>
      <c r="AB489" s="9"/>
    </row>
    <row r="490" spans="18:28">
      <c r="R490" s="9"/>
      <c r="AB490" s="9"/>
    </row>
    <row r="491" spans="18:28">
      <c r="R491" s="9"/>
      <c r="AB491" s="9"/>
    </row>
    <row r="492" spans="18:28">
      <c r="R492" s="9"/>
      <c r="AB492" s="9"/>
    </row>
    <row r="493" spans="18:28">
      <c r="R493" s="9"/>
      <c r="AB493" s="9"/>
    </row>
    <row r="494" spans="18:28">
      <c r="R494" s="9"/>
      <c r="AB494" s="9"/>
    </row>
    <row r="495" spans="18:28">
      <c r="R495" s="9"/>
      <c r="AB495" s="9"/>
    </row>
    <row r="496" spans="18:28">
      <c r="R496" s="9"/>
      <c r="AB496" s="9"/>
    </row>
    <row r="497" spans="18:28">
      <c r="R497" s="9"/>
      <c r="AB497" s="9"/>
    </row>
    <row r="498" spans="18:28">
      <c r="R498" s="9"/>
      <c r="AB498" s="9"/>
    </row>
    <row r="499" spans="18:28">
      <c r="R499" s="9"/>
      <c r="AB499" s="9"/>
    </row>
    <row r="500" spans="18:28">
      <c r="R500" s="9"/>
      <c r="AB500" s="9"/>
    </row>
    <row r="501" spans="18:28">
      <c r="R501" s="9"/>
      <c r="AB501" s="9"/>
    </row>
    <row r="502" spans="18:28">
      <c r="R502" s="9"/>
      <c r="AB502" s="9"/>
    </row>
    <row r="503" spans="18:28">
      <c r="R503" s="9"/>
      <c r="AB503" s="9"/>
    </row>
    <row r="504" spans="18:28">
      <c r="R504" s="9"/>
      <c r="AB504" s="9"/>
    </row>
    <row r="505" spans="18:28">
      <c r="R505" s="9"/>
      <c r="AB505" s="9"/>
    </row>
    <row r="506" spans="18:28">
      <c r="R506" s="9"/>
      <c r="AB506" s="9"/>
    </row>
    <row r="507" spans="18:28">
      <c r="R507" s="9"/>
      <c r="AB507" s="9"/>
    </row>
    <row r="508" spans="18:28">
      <c r="R508" s="9"/>
      <c r="AB508" s="9"/>
    </row>
    <row r="509" spans="18:28">
      <c r="R509" s="9"/>
      <c r="AB509" s="9"/>
    </row>
    <row r="510" spans="18:28">
      <c r="R510" s="9"/>
      <c r="AB510" s="9"/>
    </row>
    <row r="511" spans="18:28">
      <c r="R511" s="9"/>
      <c r="AB511" s="9"/>
    </row>
    <row r="512" spans="18:28">
      <c r="R512" s="9"/>
      <c r="AB512" s="9"/>
    </row>
    <row r="513" spans="18:28">
      <c r="R513" s="9"/>
      <c r="AB513" s="9"/>
    </row>
    <row r="514" spans="18:28">
      <c r="R514" s="9"/>
      <c r="AB514" s="9"/>
    </row>
    <row r="515" spans="18:28">
      <c r="R515" s="9"/>
      <c r="AB515" s="9"/>
    </row>
    <row r="516" spans="18:28">
      <c r="R516" s="9"/>
      <c r="AB516" s="9"/>
    </row>
    <row r="517" spans="18:28">
      <c r="R517" s="9"/>
      <c r="AB517" s="9"/>
    </row>
    <row r="518" spans="18:28">
      <c r="R518" s="9"/>
      <c r="AB518" s="9"/>
    </row>
    <row r="519" spans="18:28">
      <c r="R519" s="9"/>
      <c r="AB519" s="9"/>
    </row>
    <row r="520" spans="18:28">
      <c r="R520" s="9"/>
      <c r="AB520" s="9"/>
    </row>
    <row r="521" spans="18:28">
      <c r="R521" s="9"/>
      <c r="AB521" s="9"/>
    </row>
    <row r="522" spans="18:28">
      <c r="R522" s="9"/>
      <c r="AB522" s="9"/>
    </row>
    <row r="523" spans="18:28">
      <c r="R523" s="9"/>
      <c r="AB523" s="9"/>
    </row>
    <row r="524" spans="18:28">
      <c r="R524" s="9"/>
      <c r="AB524" s="9"/>
    </row>
    <row r="525" spans="18:28">
      <c r="R525" s="9"/>
      <c r="AB525" s="9"/>
    </row>
    <row r="526" spans="18:28">
      <c r="R526" s="9"/>
      <c r="AB526" s="9"/>
    </row>
    <row r="527" spans="18:28">
      <c r="R527" s="9"/>
      <c r="AB527" s="9"/>
    </row>
    <row r="528" spans="18:28">
      <c r="R528" s="9"/>
      <c r="AB528" s="9"/>
    </row>
    <row r="529" spans="18:28">
      <c r="R529" s="9"/>
      <c r="AB529" s="9"/>
    </row>
    <row r="530" spans="18:28">
      <c r="R530" s="9"/>
      <c r="AB530" s="9"/>
    </row>
    <row r="531" spans="18:28">
      <c r="R531" s="9"/>
      <c r="AB531" s="9"/>
    </row>
    <row r="532" spans="18:28">
      <c r="R532" s="9"/>
      <c r="AB532" s="9"/>
    </row>
    <row r="533" spans="18:28">
      <c r="R533" s="9"/>
      <c r="AB533" s="9"/>
    </row>
    <row r="534" spans="18:28">
      <c r="R534" s="9"/>
      <c r="AB534" s="9"/>
    </row>
    <row r="535" spans="18:28">
      <c r="R535" s="9"/>
      <c r="AB535" s="9"/>
    </row>
    <row r="536" spans="18:28">
      <c r="R536" s="9"/>
      <c r="AB536" s="9"/>
    </row>
    <row r="537" spans="18:28">
      <c r="R537" s="9"/>
      <c r="AB537" s="9"/>
    </row>
    <row r="538" spans="18:28">
      <c r="R538" s="9"/>
      <c r="AB538" s="9"/>
    </row>
    <row r="539" spans="18:28">
      <c r="R539" s="9"/>
      <c r="AB539" s="9"/>
    </row>
    <row r="540" spans="18:28">
      <c r="R540" s="9"/>
      <c r="AB540" s="9"/>
    </row>
    <row r="541" spans="18:28">
      <c r="R541" s="9"/>
      <c r="AB541" s="9"/>
    </row>
    <row r="542" spans="18:28">
      <c r="R542" s="9"/>
      <c r="AB542" s="9"/>
    </row>
    <row r="543" spans="18:28">
      <c r="R543" s="9"/>
      <c r="AB543" s="9"/>
    </row>
    <row r="544" spans="18:28">
      <c r="R544" s="9"/>
      <c r="AB544" s="9"/>
    </row>
    <row r="545" spans="18:28">
      <c r="R545" s="9"/>
      <c r="AB545" s="9"/>
    </row>
    <row r="546" spans="18:28">
      <c r="R546" s="9"/>
      <c r="AB546" s="9"/>
    </row>
    <row r="547" spans="18:28">
      <c r="R547" s="9"/>
      <c r="AB547" s="9"/>
    </row>
    <row r="548" spans="18:28">
      <c r="R548" s="9"/>
      <c r="AB548" s="9"/>
    </row>
    <row r="549" spans="18:28">
      <c r="R549" s="9"/>
      <c r="AB549" s="9"/>
    </row>
    <row r="550" spans="18:28">
      <c r="R550" s="9"/>
      <c r="AB550" s="9"/>
    </row>
    <row r="551" spans="18:28">
      <c r="R551" s="9"/>
      <c r="AB551" s="9"/>
    </row>
    <row r="552" spans="18:28">
      <c r="R552" s="9"/>
      <c r="AB552" s="9"/>
    </row>
    <row r="553" spans="18:28">
      <c r="R553" s="9"/>
      <c r="AB553" s="9"/>
    </row>
    <row r="554" spans="18:28">
      <c r="R554" s="9"/>
      <c r="AB554" s="9"/>
    </row>
    <row r="555" spans="18:28">
      <c r="R555" s="9"/>
      <c r="AB555" s="9"/>
    </row>
    <row r="556" spans="18:28">
      <c r="R556" s="9"/>
      <c r="AB556" s="9"/>
    </row>
    <row r="557" spans="18:28">
      <c r="R557" s="9"/>
      <c r="AB557" s="9"/>
    </row>
    <row r="558" spans="18:28">
      <c r="R558" s="9"/>
      <c r="AB558" s="9"/>
    </row>
    <row r="559" spans="18:28">
      <c r="R559" s="9"/>
      <c r="AB559" s="9"/>
    </row>
    <row r="560" spans="18:28">
      <c r="R560" s="9"/>
      <c r="AB560" s="9"/>
    </row>
    <row r="561" spans="18:28">
      <c r="R561" s="9"/>
      <c r="AB561" s="9"/>
    </row>
    <row r="562" spans="18:28">
      <c r="R562" s="9"/>
      <c r="AB562" s="9"/>
    </row>
    <row r="563" spans="18:28">
      <c r="R563" s="9"/>
      <c r="AB563" s="9"/>
    </row>
    <row r="564" spans="18:28">
      <c r="R564" s="9"/>
      <c r="AB564" s="9"/>
    </row>
    <row r="565" spans="18:28">
      <c r="R565" s="9"/>
      <c r="AB565" s="9"/>
    </row>
    <row r="566" spans="18:28">
      <c r="R566" s="9"/>
      <c r="AB566" s="9"/>
    </row>
    <row r="567" spans="18:28">
      <c r="R567" s="9"/>
      <c r="AB567" s="9"/>
    </row>
    <row r="568" spans="18:28">
      <c r="R568" s="9"/>
      <c r="AB568" s="9"/>
    </row>
    <row r="569" spans="18:28">
      <c r="R569" s="9"/>
      <c r="AB569" s="9"/>
    </row>
    <row r="570" spans="18:28">
      <c r="R570" s="9"/>
      <c r="AB570" s="9"/>
    </row>
    <row r="571" spans="18:28">
      <c r="R571" s="9"/>
      <c r="AB571" s="9"/>
    </row>
    <row r="572" spans="18:28">
      <c r="R572" s="9"/>
      <c r="AB572" s="9"/>
    </row>
    <row r="573" spans="18:28">
      <c r="R573" s="9"/>
      <c r="AB573" s="9"/>
    </row>
    <row r="574" spans="18:28">
      <c r="R574" s="9"/>
      <c r="AB574" s="9"/>
    </row>
    <row r="575" spans="18:28">
      <c r="R575" s="9"/>
      <c r="AB575" s="9"/>
    </row>
    <row r="576" spans="18:28">
      <c r="R576" s="9"/>
      <c r="AB576" s="9"/>
    </row>
    <row r="577" spans="18:28">
      <c r="R577" s="9"/>
      <c r="AB577" s="9"/>
    </row>
    <row r="578" spans="18:28">
      <c r="R578" s="9"/>
      <c r="AB578" s="9"/>
    </row>
    <row r="579" spans="18:28">
      <c r="R579" s="9"/>
      <c r="AB579" s="9"/>
    </row>
    <row r="580" spans="18:28">
      <c r="R580" s="9"/>
      <c r="AB580" s="9"/>
    </row>
    <row r="581" spans="18:28">
      <c r="R581" s="9"/>
      <c r="AB581" s="9"/>
    </row>
    <row r="582" spans="18:28">
      <c r="R582" s="9"/>
      <c r="AB582" s="9"/>
    </row>
    <row r="583" spans="18:28">
      <c r="R583" s="9"/>
      <c r="AB583" s="9"/>
    </row>
    <row r="584" spans="18:28">
      <c r="R584" s="9"/>
      <c r="AB584" s="9"/>
    </row>
    <row r="585" spans="18:28">
      <c r="R585" s="9"/>
      <c r="AB585" s="9"/>
    </row>
    <row r="586" spans="18:28">
      <c r="R586" s="9"/>
      <c r="AB586" s="9"/>
    </row>
    <row r="587" spans="18:28">
      <c r="R587" s="9"/>
      <c r="AB587" s="9"/>
    </row>
    <row r="588" spans="18:28">
      <c r="R588" s="9"/>
      <c r="AB588" s="9"/>
    </row>
    <row r="589" spans="18:28">
      <c r="R589" s="9"/>
      <c r="AB589" s="9"/>
    </row>
    <row r="590" spans="18:28">
      <c r="R590" s="9"/>
      <c r="AB590" s="9"/>
    </row>
    <row r="591" spans="18:28">
      <c r="R591" s="9"/>
      <c r="AB591" s="9"/>
    </row>
    <row r="592" spans="18:28">
      <c r="R592" s="9"/>
      <c r="AB592" s="9"/>
    </row>
    <row r="593" spans="18:28">
      <c r="R593" s="9"/>
      <c r="AB593" s="9"/>
    </row>
    <row r="594" spans="18:28">
      <c r="R594" s="9"/>
      <c r="AB594" s="9"/>
    </row>
    <row r="595" spans="18:28">
      <c r="R595" s="9"/>
      <c r="AB595" s="9"/>
    </row>
    <row r="596" spans="18:28">
      <c r="R596" s="9"/>
      <c r="AB596" s="9"/>
    </row>
    <row r="597" spans="18:28">
      <c r="R597" s="9"/>
      <c r="AB597" s="9"/>
    </row>
    <row r="598" spans="18:28">
      <c r="R598" s="9"/>
      <c r="AB598" s="9"/>
    </row>
    <row r="599" spans="18:28">
      <c r="R599" s="9"/>
      <c r="AB599" s="9"/>
    </row>
    <row r="600" spans="18:28">
      <c r="R600" s="9"/>
      <c r="AB600" s="9"/>
    </row>
    <row r="601" spans="18:28">
      <c r="R601" s="9"/>
      <c r="AB601" s="9"/>
    </row>
    <row r="602" spans="18:28">
      <c r="R602" s="9"/>
      <c r="AB602" s="9"/>
    </row>
    <row r="603" spans="18:28">
      <c r="R603" s="9"/>
      <c r="AB603" s="9"/>
    </row>
    <row r="604" spans="18:28">
      <c r="R604" s="9"/>
      <c r="AB604" s="9"/>
    </row>
    <row r="605" spans="18:28">
      <c r="R605" s="9"/>
      <c r="AB605" s="9"/>
    </row>
    <row r="606" spans="18:28">
      <c r="R606" s="9"/>
      <c r="AB606" s="9"/>
    </row>
    <row r="607" spans="18:28">
      <c r="R607" s="9"/>
      <c r="AB607" s="9"/>
    </row>
    <row r="608" spans="18:28">
      <c r="R608" s="9"/>
      <c r="AB608" s="9"/>
    </row>
    <row r="609" spans="18:28">
      <c r="R609" s="9"/>
      <c r="AB609" s="9"/>
    </row>
    <row r="610" spans="18:28">
      <c r="R610" s="9"/>
      <c r="AB610" s="9"/>
    </row>
    <row r="611" spans="18:28">
      <c r="R611" s="9"/>
      <c r="AB611" s="9"/>
    </row>
    <row r="612" spans="18:28">
      <c r="R612" s="9"/>
      <c r="AB612" s="9"/>
    </row>
    <row r="613" spans="18:28">
      <c r="R613" s="9"/>
      <c r="AB613" s="9"/>
    </row>
    <row r="614" spans="18:28">
      <c r="R614" s="9"/>
      <c r="AB614" s="9"/>
    </row>
    <row r="615" spans="18:28">
      <c r="R615" s="9"/>
      <c r="AB615" s="9"/>
    </row>
    <row r="616" spans="18:28">
      <c r="R616" s="9"/>
      <c r="AB616" s="9"/>
    </row>
    <row r="617" spans="18:28">
      <c r="R617" s="9"/>
      <c r="AB617" s="9"/>
    </row>
    <row r="618" spans="18:28">
      <c r="R618" s="9"/>
      <c r="AB618" s="9"/>
    </row>
    <row r="619" spans="18:28">
      <c r="R619" s="9"/>
      <c r="AB619" s="9"/>
    </row>
    <row r="620" spans="18:28">
      <c r="R620" s="9"/>
      <c r="AB620" s="9"/>
    </row>
    <row r="621" spans="18:28">
      <c r="R621" s="9"/>
      <c r="AB621" s="9"/>
    </row>
    <row r="622" spans="18:28">
      <c r="R622" s="9"/>
      <c r="AB622" s="9"/>
    </row>
    <row r="623" spans="18:28">
      <c r="R623" s="9"/>
      <c r="AB623" s="9"/>
    </row>
    <row r="624" spans="18:28">
      <c r="R624" s="9"/>
      <c r="AB624" s="9"/>
    </row>
    <row r="625" spans="18:28">
      <c r="R625" s="9"/>
      <c r="AB625" s="9"/>
    </row>
    <row r="626" spans="18:28">
      <c r="R626" s="9"/>
      <c r="AB626" s="9"/>
    </row>
    <row r="627" spans="18:28">
      <c r="R627" s="9"/>
      <c r="AB627" s="9"/>
    </row>
    <row r="628" spans="18:28">
      <c r="R628" s="9"/>
      <c r="AB628" s="9"/>
    </row>
    <row r="629" spans="18:28">
      <c r="R629" s="9"/>
      <c r="AB629" s="9"/>
    </row>
    <row r="630" spans="18:28">
      <c r="R630" s="9"/>
      <c r="AB630" s="9"/>
    </row>
    <row r="631" spans="18:28">
      <c r="R631" s="9"/>
      <c r="AB631" s="9"/>
    </row>
    <row r="632" spans="18:28">
      <c r="R632" s="9"/>
      <c r="AB632" s="9"/>
    </row>
    <row r="633" spans="18:28">
      <c r="R633" s="9"/>
      <c r="AB633" s="9"/>
    </row>
    <row r="634" spans="18:28">
      <c r="R634" s="9"/>
      <c r="AB634" s="9"/>
    </row>
    <row r="635" spans="18:28">
      <c r="R635" s="9"/>
      <c r="AB635" s="9"/>
    </row>
    <row r="636" spans="18:28">
      <c r="R636" s="9"/>
      <c r="AB636" s="9"/>
    </row>
    <row r="637" spans="18:28">
      <c r="R637" s="9"/>
      <c r="AB637" s="9"/>
    </row>
    <row r="638" spans="18:28">
      <c r="R638" s="9"/>
      <c r="AB638" s="9"/>
    </row>
    <row r="639" spans="18:28">
      <c r="R639" s="9"/>
      <c r="AB639" s="9"/>
    </row>
    <row r="640" spans="18:28">
      <c r="R640" s="9"/>
      <c r="AB640" s="9"/>
    </row>
    <row r="641" spans="18:28">
      <c r="R641" s="9"/>
      <c r="AB641" s="9"/>
    </row>
    <row r="642" spans="18:28">
      <c r="R642" s="9"/>
      <c r="AB642" s="9"/>
    </row>
    <row r="643" spans="18:28">
      <c r="R643" s="9"/>
      <c r="AB643" s="9"/>
    </row>
    <row r="644" spans="18:28">
      <c r="R644" s="9"/>
      <c r="AB644" s="9"/>
    </row>
    <row r="645" spans="18:28">
      <c r="R645" s="9"/>
      <c r="AB645" s="9"/>
    </row>
    <row r="646" spans="18:28">
      <c r="R646" s="9"/>
      <c r="AB646" s="9"/>
    </row>
    <row r="647" spans="18:28">
      <c r="R647" s="9"/>
      <c r="AB647" s="9"/>
    </row>
    <row r="648" spans="18:28">
      <c r="R648" s="9"/>
      <c r="AB648" s="9"/>
    </row>
    <row r="649" spans="18:28">
      <c r="R649" s="9"/>
      <c r="AB649" s="9"/>
    </row>
    <row r="650" spans="18:28">
      <c r="R650" s="9"/>
      <c r="AB650" s="9"/>
    </row>
    <row r="651" spans="18:28">
      <c r="R651" s="9"/>
      <c r="AB651" s="9"/>
    </row>
    <row r="652" spans="18:28">
      <c r="R652" s="9"/>
      <c r="AB652" s="9"/>
    </row>
    <row r="653" spans="18:28">
      <c r="R653" s="9"/>
      <c r="AB653" s="9"/>
    </row>
    <row r="654" spans="18:28">
      <c r="R654" s="9"/>
      <c r="AB654" s="9"/>
    </row>
    <row r="655" spans="18:28">
      <c r="R655" s="9"/>
      <c r="AB655" s="9"/>
    </row>
    <row r="656" spans="18:28">
      <c r="R656" s="9"/>
      <c r="AB656" s="9"/>
    </row>
    <row r="657" spans="18:28">
      <c r="R657" s="9"/>
      <c r="AB657" s="9"/>
    </row>
    <row r="658" spans="18:28">
      <c r="R658" s="9"/>
      <c r="AB658" s="9"/>
    </row>
    <row r="659" spans="18:28">
      <c r="R659" s="9"/>
      <c r="AB659" s="9"/>
    </row>
    <row r="660" spans="18:28">
      <c r="R660" s="9"/>
      <c r="AB660" s="9"/>
    </row>
    <row r="661" spans="18:28">
      <c r="R661" s="9"/>
      <c r="AB661" s="9"/>
    </row>
    <row r="662" spans="18:28">
      <c r="R662" s="9"/>
      <c r="AB662" s="9"/>
    </row>
    <row r="663" spans="18:28">
      <c r="R663" s="9"/>
      <c r="AB663" s="9"/>
    </row>
    <row r="664" spans="18:28">
      <c r="R664" s="9"/>
      <c r="AB664" s="9"/>
    </row>
    <row r="665" spans="18:28">
      <c r="R665" s="9"/>
      <c r="AB665" s="9"/>
    </row>
    <row r="666" spans="18:28">
      <c r="R666" s="9"/>
      <c r="AB666" s="9"/>
    </row>
    <row r="667" spans="18:28">
      <c r="R667" s="9"/>
      <c r="AB667" s="9"/>
    </row>
    <row r="668" spans="18:28">
      <c r="R668" s="9"/>
      <c r="AB668" s="9"/>
    </row>
    <row r="669" spans="18:28">
      <c r="R669" s="9"/>
      <c r="AB669" s="9"/>
    </row>
    <row r="670" spans="18:28">
      <c r="R670" s="9"/>
      <c r="AB670" s="9"/>
    </row>
    <row r="671" spans="18:28">
      <c r="R671" s="9"/>
      <c r="AB671" s="9"/>
    </row>
    <row r="672" spans="18:28">
      <c r="R672" s="9"/>
      <c r="AB672" s="9"/>
    </row>
    <row r="673" spans="18:28">
      <c r="R673" s="9"/>
      <c r="AB673" s="9"/>
    </row>
    <row r="674" spans="18:28">
      <c r="R674" s="9"/>
      <c r="AB674" s="9"/>
    </row>
    <row r="675" spans="18:28">
      <c r="R675" s="9"/>
      <c r="AB675" s="9"/>
    </row>
    <row r="676" spans="18:28">
      <c r="R676" s="9"/>
      <c r="AB676" s="9"/>
    </row>
    <row r="677" spans="18:28">
      <c r="R677" s="9"/>
      <c r="AB677" s="9"/>
    </row>
    <row r="678" spans="18:28">
      <c r="R678" s="9"/>
      <c r="AB678" s="9"/>
    </row>
    <row r="679" spans="18:28">
      <c r="R679" s="9"/>
      <c r="AB679" s="9"/>
    </row>
    <row r="680" spans="18:28">
      <c r="R680" s="9"/>
      <c r="AB680" s="9"/>
    </row>
    <row r="681" spans="18:28">
      <c r="R681" s="9"/>
      <c r="AB681" s="9"/>
    </row>
    <row r="682" spans="18:28">
      <c r="R682" s="9"/>
      <c r="AB682" s="9"/>
    </row>
    <row r="683" spans="18:28">
      <c r="R683" s="9"/>
      <c r="AB683" s="9"/>
    </row>
    <row r="684" spans="18:28">
      <c r="R684" s="9"/>
      <c r="AB684" s="9"/>
    </row>
    <row r="685" spans="18:28">
      <c r="R685" s="9"/>
      <c r="AB685" s="9"/>
    </row>
    <row r="686" spans="18:28">
      <c r="R686" s="9"/>
      <c r="AB686" s="9"/>
    </row>
    <row r="687" spans="18:28">
      <c r="R687" s="9"/>
      <c r="AB687" s="9"/>
    </row>
    <row r="688" spans="18:28">
      <c r="R688" s="9"/>
      <c r="AB688" s="9"/>
    </row>
    <row r="689" spans="18:28">
      <c r="R689" s="9"/>
      <c r="AB689" s="9"/>
    </row>
    <row r="690" spans="18:28">
      <c r="R690" s="9"/>
      <c r="AB690" s="9"/>
    </row>
    <row r="691" spans="18:28">
      <c r="R691" s="9"/>
      <c r="AB691" s="9"/>
    </row>
    <row r="692" spans="18:28">
      <c r="R692" s="9"/>
      <c r="AB692" s="9"/>
    </row>
    <row r="693" spans="18:28">
      <c r="R693" s="9"/>
      <c r="AB693" s="9"/>
    </row>
    <row r="694" spans="18:28">
      <c r="R694" s="9"/>
      <c r="AB694" s="9"/>
    </row>
    <row r="695" spans="18:28">
      <c r="R695" s="9"/>
      <c r="AB695" s="9"/>
    </row>
    <row r="696" spans="18:28">
      <c r="R696" s="9"/>
      <c r="AB696" s="9"/>
    </row>
    <row r="697" spans="18:28">
      <c r="R697" s="9"/>
      <c r="AB697" s="9"/>
    </row>
    <row r="698" spans="18:28">
      <c r="R698" s="9"/>
      <c r="AB698" s="9"/>
    </row>
    <row r="699" spans="18:28">
      <c r="R699" s="9"/>
      <c r="AB699" s="9"/>
    </row>
    <row r="700" spans="18:28">
      <c r="R700" s="9"/>
      <c r="AB700" s="9"/>
    </row>
    <row r="701" spans="18:28">
      <c r="R701" s="9"/>
      <c r="AB701" s="9"/>
    </row>
    <row r="702" spans="18:28">
      <c r="R702" s="9"/>
      <c r="AB702" s="9"/>
    </row>
    <row r="703" spans="18:28">
      <c r="R703" s="9"/>
      <c r="AB703" s="9"/>
    </row>
    <row r="704" spans="18:28">
      <c r="R704" s="9"/>
      <c r="AB704" s="9"/>
    </row>
    <row r="705" spans="18:28">
      <c r="R705" s="9"/>
      <c r="AB705" s="9"/>
    </row>
    <row r="706" spans="18:28">
      <c r="R706" s="9"/>
      <c r="AB706" s="9"/>
    </row>
    <row r="707" spans="18:28">
      <c r="R707" s="9"/>
      <c r="AB707" s="9"/>
    </row>
    <row r="708" spans="18:28">
      <c r="R708" s="9"/>
      <c r="AB708" s="9"/>
    </row>
    <row r="709" spans="18:28">
      <c r="R709" s="9"/>
      <c r="AB709" s="9"/>
    </row>
    <row r="710" spans="18:28">
      <c r="R710" s="9"/>
      <c r="AB710" s="9"/>
    </row>
    <row r="711" spans="18:28">
      <c r="R711" s="9"/>
      <c r="AB711" s="9"/>
    </row>
    <row r="712" spans="18:28">
      <c r="R712" s="9"/>
      <c r="AB712" s="9"/>
    </row>
    <row r="713" spans="18:28">
      <c r="R713" s="9"/>
      <c r="AB713" s="9"/>
    </row>
    <row r="714" spans="18:28">
      <c r="R714" s="9"/>
      <c r="AB714" s="9"/>
    </row>
    <row r="715" spans="18:28">
      <c r="R715" s="9"/>
      <c r="AB715" s="9"/>
    </row>
    <row r="716" spans="18:28">
      <c r="R716" s="9"/>
      <c r="AB716" s="9"/>
    </row>
    <row r="717" spans="18:28">
      <c r="R717" s="9"/>
      <c r="AB717" s="9"/>
    </row>
    <row r="718" spans="18:28">
      <c r="R718" s="9"/>
      <c r="AB718" s="9"/>
    </row>
    <row r="719" spans="18:28">
      <c r="R719" s="9"/>
      <c r="AB719" s="9"/>
    </row>
    <row r="720" spans="18:28">
      <c r="R720" s="9"/>
      <c r="AB720" s="9"/>
    </row>
    <row r="721" spans="18:28">
      <c r="R721" s="9"/>
      <c r="AB721" s="9"/>
    </row>
    <row r="722" spans="18:28">
      <c r="R722" s="9"/>
      <c r="AB722" s="9"/>
    </row>
    <row r="723" spans="18:28">
      <c r="R723" s="9"/>
      <c r="AB723" s="9"/>
    </row>
    <row r="724" spans="18:28">
      <c r="R724" s="9"/>
      <c r="AB724" s="9"/>
    </row>
    <row r="725" spans="18:28">
      <c r="R725" s="9"/>
      <c r="AB725" s="9"/>
    </row>
    <row r="726" spans="18:28">
      <c r="R726" s="9"/>
      <c r="AB726" s="9"/>
    </row>
    <row r="727" spans="18:28">
      <c r="R727" s="9"/>
      <c r="AB727" s="9"/>
    </row>
    <row r="728" spans="18:28">
      <c r="R728" s="9"/>
      <c r="AB728" s="9"/>
    </row>
    <row r="729" spans="18:28">
      <c r="R729" s="9"/>
      <c r="AB729" s="9"/>
    </row>
    <row r="730" spans="18:28">
      <c r="R730" s="9"/>
      <c r="AB730" s="9"/>
    </row>
    <row r="731" spans="18:28">
      <c r="R731" s="9"/>
      <c r="AB731" s="9"/>
    </row>
    <row r="732" spans="18:28">
      <c r="R732" s="9"/>
      <c r="AB732" s="9"/>
    </row>
    <row r="733" spans="18:28">
      <c r="R733" s="9"/>
      <c r="AB733" s="9"/>
    </row>
    <row r="734" spans="18:28">
      <c r="R734" s="9"/>
      <c r="AB734" s="9"/>
    </row>
    <row r="735" spans="18:28">
      <c r="R735" s="9"/>
      <c r="AB735" s="9"/>
    </row>
    <row r="736" spans="18:28">
      <c r="R736" s="9"/>
      <c r="AB736" s="9"/>
    </row>
    <row r="737" spans="18:28">
      <c r="R737" s="9"/>
      <c r="AB737" s="9"/>
    </row>
    <row r="738" spans="18:28">
      <c r="R738" s="9"/>
      <c r="AB738" s="9"/>
    </row>
    <row r="739" spans="18:28">
      <c r="R739" s="9"/>
      <c r="AB739" s="9"/>
    </row>
    <row r="740" spans="18:28">
      <c r="R740" s="9"/>
      <c r="AB740" s="9"/>
    </row>
    <row r="741" spans="18:28">
      <c r="R741" s="9"/>
      <c r="AB741" s="9"/>
    </row>
    <row r="742" spans="18:28">
      <c r="R742" s="9"/>
      <c r="AB742" s="9"/>
    </row>
    <row r="743" spans="18:28">
      <c r="R743" s="9"/>
      <c r="AB743" s="9"/>
    </row>
    <row r="744" spans="18:28">
      <c r="R744" s="9"/>
      <c r="AB744" s="9"/>
    </row>
    <row r="745" spans="18:28">
      <c r="R745" s="9"/>
      <c r="AB745" s="9"/>
    </row>
    <row r="746" spans="18:28">
      <c r="R746" s="9"/>
      <c r="AB746" s="9"/>
    </row>
    <row r="747" spans="18:28">
      <c r="R747" s="9"/>
      <c r="AB747" s="9"/>
    </row>
    <row r="748" spans="18:28">
      <c r="R748" s="9"/>
      <c r="AB748" s="9"/>
    </row>
    <row r="749" spans="18:28">
      <c r="R749" s="9"/>
      <c r="AB749" s="9"/>
    </row>
    <row r="750" spans="18:28">
      <c r="R750" s="9"/>
      <c r="AB750" s="9"/>
    </row>
    <row r="751" spans="18:28">
      <c r="R751" s="9"/>
      <c r="AB751" s="9"/>
    </row>
    <row r="752" spans="18:28">
      <c r="R752" s="9"/>
      <c r="AB752" s="9"/>
    </row>
    <row r="753" spans="18:28">
      <c r="R753" s="9"/>
      <c r="AB753" s="9"/>
    </row>
    <row r="754" spans="18:28">
      <c r="R754" s="9"/>
      <c r="AB754" s="9"/>
    </row>
    <row r="755" spans="18:28">
      <c r="R755" s="9"/>
      <c r="AB755" s="9"/>
    </row>
    <row r="756" spans="18:28">
      <c r="R756" s="9"/>
      <c r="AB756" s="9"/>
    </row>
    <row r="757" spans="18:28">
      <c r="R757" s="9"/>
      <c r="AB757" s="9"/>
    </row>
    <row r="758" spans="18:28">
      <c r="R758" s="9"/>
      <c r="AB758" s="9"/>
    </row>
    <row r="759" spans="18:28">
      <c r="R759" s="9"/>
      <c r="AB759" s="9"/>
    </row>
    <row r="760" spans="18:28">
      <c r="R760" s="9"/>
      <c r="AB760" s="9"/>
    </row>
    <row r="761" spans="18:28">
      <c r="R761" s="9"/>
      <c r="AB761" s="9"/>
    </row>
    <row r="762" spans="18:28">
      <c r="R762" s="9"/>
      <c r="AB762" s="9"/>
    </row>
    <row r="763" spans="18:28">
      <c r="R763" s="9"/>
      <c r="AB763" s="9"/>
    </row>
    <row r="764" spans="18:28">
      <c r="R764" s="9"/>
      <c r="AB764" s="9"/>
    </row>
    <row r="765" spans="18:28">
      <c r="R765" s="9"/>
      <c r="AB765" s="9"/>
    </row>
    <row r="766" spans="18:28">
      <c r="R766" s="9"/>
      <c r="AB766" s="9"/>
    </row>
    <row r="767" spans="18:28">
      <c r="R767" s="9"/>
      <c r="AB767" s="9"/>
    </row>
    <row r="768" spans="18:28">
      <c r="R768" s="9"/>
      <c r="AB768" s="9"/>
    </row>
    <row r="769" spans="18:28">
      <c r="R769" s="9"/>
      <c r="AB769" s="9"/>
    </row>
    <row r="770" spans="18:28">
      <c r="R770" s="9"/>
      <c r="AB770" s="9"/>
    </row>
    <row r="771" spans="18:28">
      <c r="R771" s="9"/>
      <c r="AB771" s="9"/>
    </row>
    <row r="772" spans="18:28">
      <c r="R772" s="9"/>
      <c r="AB772" s="9"/>
    </row>
    <row r="773" spans="18:28">
      <c r="R773" s="9"/>
      <c r="AB773" s="9"/>
    </row>
    <row r="774" spans="18:28">
      <c r="R774" s="9"/>
      <c r="AB774" s="9"/>
    </row>
    <row r="775" spans="18:28">
      <c r="R775" s="9"/>
      <c r="AB775" s="9"/>
    </row>
    <row r="776" spans="18:28">
      <c r="R776" s="9"/>
      <c r="AB776" s="9"/>
    </row>
    <row r="777" spans="18:28">
      <c r="R777" s="9"/>
      <c r="AB777" s="9"/>
    </row>
    <row r="778" spans="18:28">
      <c r="R778" s="9"/>
      <c r="AB778" s="9"/>
    </row>
    <row r="779" spans="18:28">
      <c r="R779" s="9"/>
      <c r="AB779" s="9"/>
    </row>
    <row r="780" spans="18:28">
      <c r="R780" s="9"/>
      <c r="AB780" s="9"/>
    </row>
    <row r="781" spans="18:28">
      <c r="R781" s="9"/>
      <c r="AB781" s="9"/>
    </row>
    <row r="782" spans="18:28">
      <c r="R782" s="9"/>
      <c r="AB782" s="9"/>
    </row>
    <row r="783" spans="18:28">
      <c r="R783" s="9"/>
      <c r="AB783" s="9"/>
    </row>
    <row r="784" spans="18:28">
      <c r="R784" s="9"/>
      <c r="AB784" s="9"/>
    </row>
    <row r="785" spans="18:28">
      <c r="R785" s="9"/>
      <c r="AB785" s="9"/>
    </row>
    <row r="786" spans="18:28">
      <c r="R786" s="9"/>
      <c r="AB786" s="9"/>
    </row>
    <row r="787" spans="18:28">
      <c r="R787" s="9"/>
      <c r="AB787" s="9"/>
    </row>
    <row r="788" spans="18:28">
      <c r="R788" s="9"/>
      <c r="AB788" s="9"/>
    </row>
    <row r="789" spans="18:28">
      <c r="R789" s="9"/>
      <c r="AB789" s="9"/>
    </row>
    <row r="790" spans="18:28">
      <c r="R790" s="9"/>
      <c r="AB790" s="9"/>
    </row>
    <row r="791" spans="18:28">
      <c r="R791" s="9"/>
      <c r="AB791" s="9"/>
    </row>
    <row r="792" spans="18:28">
      <c r="R792" s="9"/>
      <c r="AB792" s="9"/>
    </row>
    <row r="793" spans="18:28">
      <c r="R793" s="9"/>
      <c r="AB793" s="9"/>
    </row>
    <row r="794" spans="18:28">
      <c r="R794" s="9"/>
      <c r="AB794" s="9"/>
    </row>
    <row r="795" spans="18:28">
      <c r="R795" s="9"/>
      <c r="AB795" s="9"/>
    </row>
    <row r="796" spans="18:28">
      <c r="R796" s="9"/>
      <c r="AB796" s="9"/>
    </row>
    <row r="797" spans="18:28">
      <c r="R797" s="9"/>
      <c r="AB797" s="9"/>
    </row>
    <row r="798" spans="18:28">
      <c r="R798" s="9"/>
      <c r="AB798" s="9"/>
    </row>
    <row r="799" spans="18:28">
      <c r="R799" s="9"/>
      <c r="AB799" s="9"/>
    </row>
    <row r="800" spans="18:28">
      <c r="R800" s="9"/>
      <c r="AB800" s="9"/>
    </row>
    <row r="801" spans="18:28">
      <c r="R801" s="9"/>
      <c r="AB801" s="9"/>
    </row>
    <row r="802" spans="18:28">
      <c r="R802" s="9"/>
      <c r="AB802" s="9"/>
    </row>
    <row r="803" spans="18:28">
      <c r="R803" s="9"/>
      <c r="AB803" s="9"/>
    </row>
    <row r="804" spans="18:28">
      <c r="R804" s="9"/>
      <c r="AB804" s="9"/>
    </row>
    <row r="805" spans="18:28">
      <c r="R805" s="9"/>
      <c r="AB805" s="9"/>
    </row>
    <row r="806" spans="18:28">
      <c r="R806" s="9"/>
      <c r="AB806" s="9"/>
    </row>
    <row r="807" spans="18:28">
      <c r="R807" s="9"/>
      <c r="AB807" s="9"/>
    </row>
    <row r="808" spans="18:28">
      <c r="R808" s="9"/>
      <c r="AB808" s="9"/>
    </row>
    <row r="809" spans="18:28">
      <c r="R809" s="9"/>
      <c r="AB809" s="9"/>
    </row>
    <row r="810" spans="18:28">
      <c r="R810" s="9"/>
      <c r="AB810" s="9"/>
    </row>
    <row r="811" spans="18:28">
      <c r="R811" s="9"/>
      <c r="AB811" s="9"/>
    </row>
    <row r="812" spans="18:28">
      <c r="R812" s="9"/>
      <c r="AB812" s="9"/>
    </row>
    <row r="813" spans="18:28">
      <c r="R813" s="9"/>
      <c r="AB813" s="9"/>
    </row>
    <row r="814" spans="18:28">
      <c r="R814" s="9"/>
      <c r="AB814" s="9"/>
    </row>
    <row r="815" spans="18:28">
      <c r="R815" s="9"/>
      <c r="AB815" s="9"/>
    </row>
    <row r="816" spans="18:28">
      <c r="R816" s="9"/>
      <c r="AB816" s="9"/>
    </row>
    <row r="817" spans="18:28">
      <c r="R817" s="9"/>
      <c r="AB817" s="9"/>
    </row>
    <row r="818" spans="18:28">
      <c r="R818" s="9"/>
      <c r="AB818" s="9"/>
    </row>
    <row r="819" spans="18:28">
      <c r="R819" s="9"/>
      <c r="AB819" s="9"/>
    </row>
    <row r="820" spans="18:28">
      <c r="R820" s="9"/>
      <c r="AB820" s="9"/>
    </row>
    <row r="821" spans="18:28">
      <c r="R821" s="9"/>
      <c r="AB821" s="9"/>
    </row>
    <row r="822" spans="18:28">
      <c r="R822" s="9"/>
      <c r="AB822" s="9"/>
    </row>
    <row r="823" spans="18:28">
      <c r="R823" s="9"/>
      <c r="AB823" s="9"/>
    </row>
    <row r="824" spans="18:28">
      <c r="R824" s="9"/>
      <c r="AB824" s="9"/>
    </row>
    <row r="825" spans="18:28">
      <c r="R825" s="9"/>
      <c r="AB825" s="9"/>
    </row>
    <row r="826" spans="18:28">
      <c r="R826" s="9"/>
      <c r="AB826" s="9"/>
    </row>
    <row r="827" spans="18:28">
      <c r="R827" s="9"/>
      <c r="AB827" s="9"/>
    </row>
    <row r="828" spans="18:28">
      <c r="R828" s="9"/>
      <c r="AB828" s="9"/>
    </row>
    <row r="829" spans="18:28">
      <c r="R829" s="9"/>
      <c r="AB829" s="9"/>
    </row>
    <row r="830" spans="18:28">
      <c r="R830" s="9"/>
      <c r="AB830" s="9"/>
    </row>
    <row r="831" spans="18:28">
      <c r="R831" s="9"/>
      <c r="AB831" s="9"/>
    </row>
    <row r="832" spans="18:28">
      <c r="R832" s="9"/>
      <c r="AB832" s="9"/>
    </row>
    <row r="833" spans="18:28">
      <c r="R833" s="9"/>
      <c r="AB833" s="9"/>
    </row>
    <row r="834" spans="18:28">
      <c r="R834" s="9"/>
      <c r="AB834" s="9"/>
    </row>
    <row r="835" spans="18:28">
      <c r="R835" s="9"/>
      <c r="AB835" s="9"/>
    </row>
    <row r="836" spans="18:28">
      <c r="R836" s="9"/>
      <c r="AB836" s="9"/>
    </row>
    <row r="837" spans="18:28">
      <c r="R837" s="9"/>
      <c r="AB837" s="9"/>
    </row>
    <row r="838" spans="18:28">
      <c r="R838" s="9"/>
      <c r="AB838" s="9"/>
    </row>
    <row r="839" spans="18:28">
      <c r="R839" s="9"/>
      <c r="AB839" s="9"/>
    </row>
    <row r="840" spans="18:28">
      <c r="R840" s="9"/>
      <c r="AB840" s="9"/>
    </row>
    <row r="841" spans="18:28">
      <c r="R841" s="9"/>
      <c r="AB841" s="9"/>
    </row>
    <row r="842" spans="18:28">
      <c r="R842" s="9"/>
      <c r="AB842" s="9"/>
    </row>
    <row r="843" spans="18:28">
      <c r="R843" s="9"/>
      <c r="AB843" s="9"/>
    </row>
    <row r="844" spans="18:28">
      <c r="R844" s="9"/>
      <c r="AB844" s="9"/>
    </row>
    <row r="845" spans="18:28">
      <c r="R845" s="9"/>
      <c r="AB845" s="9"/>
    </row>
    <row r="846" spans="18:28">
      <c r="R846" s="9"/>
      <c r="AB846" s="9"/>
    </row>
    <row r="847" spans="18:28">
      <c r="R847" s="9"/>
      <c r="AB847" s="9"/>
    </row>
    <row r="848" spans="18:28">
      <c r="R848" s="9"/>
      <c r="AB848" s="9"/>
    </row>
    <row r="849" spans="18:28">
      <c r="R849" s="9"/>
      <c r="AB849" s="9"/>
    </row>
    <row r="850" spans="18:28">
      <c r="R850" s="9"/>
      <c r="AB850" s="9"/>
    </row>
    <row r="851" spans="18:28">
      <c r="R851" s="9"/>
      <c r="AB851" s="9"/>
    </row>
    <row r="852" spans="18:28">
      <c r="R852" s="9"/>
      <c r="AB852" s="9"/>
    </row>
    <row r="853" spans="18:28">
      <c r="R853" s="9"/>
      <c r="AB853" s="9"/>
    </row>
    <row r="854" spans="18:28">
      <c r="R854" s="9"/>
      <c r="AB854" s="9"/>
    </row>
    <row r="855" spans="18:28">
      <c r="R855" s="9"/>
      <c r="AB855" s="9"/>
    </row>
    <row r="856" spans="18:28">
      <c r="R856" s="9"/>
      <c r="AB856" s="9"/>
    </row>
    <row r="857" spans="18:28">
      <c r="R857" s="9"/>
      <c r="AB857" s="9"/>
    </row>
    <row r="858" spans="18:28">
      <c r="R858" s="9"/>
      <c r="AB858" s="9"/>
    </row>
    <row r="859" spans="18:28">
      <c r="R859" s="9"/>
      <c r="AB859" s="9"/>
    </row>
    <row r="860" spans="18:28">
      <c r="R860" s="9"/>
      <c r="AB860" s="9"/>
    </row>
    <row r="861" spans="18:28">
      <c r="R861" s="9"/>
      <c r="AB861" s="9"/>
    </row>
    <row r="862" spans="18:28">
      <c r="R862" s="9"/>
      <c r="AB862" s="9"/>
    </row>
    <row r="863" spans="18:28">
      <c r="R863" s="9"/>
      <c r="AB863" s="9"/>
    </row>
    <row r="864" spans="18:28">
      <c r="R864" s="9"/>
      <c r="AB864" s="9"/>
    </row>
    <row r="865" spans="18:28">
      <c r="R865" s="9"/>
      <c r="AB865" s="9"/>
    </row>
    <row r="866" spans="18:28">
      <c r="R866" s="9"/>
      <c r="AB866" s="9"/>
    </row>
    <row r="867" spans="18:28">
      <c r="R867" s="9"/>
      <c r="AB867" s="9"/>
    </row>
    <row r="868" spans="18:28">
      <c r="R868" s="9"/>
      <c r="AB868" s="9"/>
    </row>
    <row r="869" spans="18:28">
      <c r="R869" s="9"/>
      <c r="AB869" s="9"/>
    </row>
    <row r="870" spans="18:28">
      <c r="R870" s="9"/>
      <c r="AB870" s="9"/>
    </row>
    <row r="871" spans="18:28">
      <c r="R871" s="9"/>
      <c r="AB871" s="9"/>
    </row>
    <row r="872" spans="18:28">
      <c r="R872" s="9"/>
      <c r="AB872" s="9"/>
    </row>
    <row r="873" spans="18:28">
      <c r="R873" s="9"/>
      <c r="AB873" s="9"/>
    </row>
    <row r="874" spans="18:28">
      <c r="R874" s="9"/>
      <c r="AB874" s="9"/>
    </row>
    <row r="875" spans="18:28">
      <c r="R875" s="9"/>
      <c r="AB875" s="9"/>
    </row>
    <row r="876" spans="18:28">
      <c r="R876" s="9"/>
      <c r="AB876" s="9"/>
    </row>
    <row r="877" spans="18:28">
      <c r="R877" s="9"/>
      <c r="AB877" s="9"/>
    </row>
    <row r="878" spans="18:28">
      <c r="R878" s="9"/>
      <c r="AB878" s="9"/>
    </row>
    <row r="879" spans="18:28">
      <c r="R879" s="9"/>
      <c r="AB879" s="9"/>
    </row>
    <row r="880" spans="18:28">
      <c r="R880" s="9"/>
      <c r="AB880" s="9"/>
    </row>
    <row r="881" spans="18:28">
      <c r="R881" s="9"/>
      <c r="AB881" s="9"/>
    </row>
    <row r="882" spans="18:28">
      <c r="R882" s="9"/>
      <c r="AB882" s="9"/>
    </row>
    <row r="883" spans="18:28">
      <c r="R883" s="9"/>
      <c r="AB883" s="9"/>
    </row>
    <row r="884" spans="18:28">
      <c r="R884" s="9"/>
      <c r="AB884" s="9"/>
    </row>
    <row r="885" spans="18:28">
      <c r="R885" s="9"/>
      <c r="AB885" s="9"/>
    </row>
    <row r="886" spans="18:28">
      <c r="R886" s="9"/>
      <c r="AB886" s="9"/>
    </row>
    <row r="887" spans="18:28">
      <c r="R887" s="9"/>
      <c r="AB887" s="9"/>
    </row>
    <row r="888" spans="18:28">
      <c r="R888" s="9"/>
      <c r="AB888" s="9"/>
    </row>
    <row r="889" spans="18:28">
      <c r="R889" s="9"/>
      <c r="AB889" s="9"/>
    </row>
    <row r="890" spans="18:28">
      <c r="R890" s="9"/>
      <c r="AB890" s="9"/>
    </row>
    <row r="891" spans="18:28">
      <c r="R891" s="9"/>
      <c r="AB891" s="9"/>
    </row>
    <row r="892" spans="18:28">
      <c r="R892" s="9"/>
      <c r="AB892" s="9"/>
    </row>
    <row r="893" spans="18:28">
      <c r="R893" s="9"/>
      <c r="AB893" s="9"/>
    </row>
    <row r="894" spans="18:28">
      <c r="R894" s="9"/>
      <c r="AB894" s="9"/>
    </row>
    <row r="895" spans="18:28">
      <c r="R895" s="9"/>
      <c r="AB895" s="9"/>
    </row>
    <row r="896" spans="18:28">
      <c r="R896" s="9"/>
      <c r="AB896" s="9"/>
    </row>
    <row r="897" spans="18:28">
      <c r="R897" s="9"/>
      <c r="AB897" s="9"/>
    </row>
    <row r="898" spans="18:28">
      <c r="R898" s="9"/>
      <c r="AB898" s="9"/>
    </row>
    <row r="899" spans="18:28">
      <c r="R899" s="9"/>
      <c r="AB899" s="9"/>
    </row>
    <row r="900" spans="18:28">
      <c r="R900" s="9"/>
      <c r="AB900" s="9"/>
    </row>
    <row r="901" spans="18:28">
      <c r="R901" s="9"/>
      <c r="AB901" s="9"/>
    </row>
    <row r="902" spans="18:28">
      <c r="R902" s="9"/>
      <c r="AB902" s="9"/>
    </row>
    <row r="903" spans="18:28">
      <c r="R903" s="9"/>
      <c r="AB903" s="9"/>
    </row>
    <row r="904" spans="18:28">
      <c r="R904" s="9"/>
      <c r="AB904" s="9"/>
    </row>
    <row r="905" spans="18:28">
      <c r="R905" s="9"/>
      <c r="AB905" s="9"/>
    </row>
    <row r="906" spans="18:28">
      <c r="R906" s="9"/>
      <c r="AB906" s="9"/>
    </row>
    <row r="907" spans="18:28">
      <c r="R907" s="9"/>
      <c r="AB907" s="9"/>
    </row>
    <row r="908" spans="18:28">
      <c r="R908" s="9"/>
      <c r="AB908" s="9"/>
    </row>
    <row r="909" spans="18:28">
      <c r="R909" s="9"/>
      <c r="AB909" s="9"/>
    </row>
    <row r="910" spans="18:28">
      <c r="R910" s="9"/>
      <c r="AB910" s="9"/>
    </row>
    <row r="911" spans="18:28">
      <c r="R911" s="9"/>
      <c r="AB911" s="9"/>
    </row>
    <row r="912" spans="18:28">
      <c r="R912" s="9"/>
      <c r="AB912" s="9"/>
    </row>
    <row r="913" spans="18:28">
      <c r="R913" s="9"/>
      <c r="AB913" s="9"/>
    </row>
    <row r="914" spans="18:28">
      <c r="R914" s="9"/>
      <c r="AB914" s="9"/>
    </row>
    <row r="915" spans="18:28">
      <c r="R915" s="9"/>
      <c r="AB915" s="9"/>
    </row>
    <row r="916" spans="18:28">
      <c r="R916" s="9"/>
      <c r="AB916" s="9"/>
    </row>
    <row r="917" spans="18:28">
      <c r="R917" s="9"/>
      <c r="AB917" s="9"/>
    </row>
    <row r="918" spans="18:28">
      <c r="R918" s="9"/>
      <c r="AB918" s="9"/>
    </row>
    <row r="919" spans="18:28">
      <c r="R919" s="9"/>
      <c r="AB919" s="9"/>
    </row>
    <row r="920" spans="18:28">
      <c r="R920" s="9"/>
      <c r="AB920" s="9"/>
    </row>
    <row r="921" spans="18:28">
      <c r="R921" s="9"/>
      <c r="AB921" s="9"/>
    </row>
    <row r="922" spans="18:28">
      <c r="R922" s="9"/>
      <c r="AB922" s="9"/>
    </row>
    <row r="923" spans="18:28">
      <c r="R923" s="9"/>
      <c r="AB923" s="9"/>
    </row>
    <row r="924" spans="18:28">
      <c r="R924" s="9"/>
      <c r="AB924" s="9"/>
    </row>
    <row r="925" spans="18:28">
      <c r="R925" s="9"/>
      <c r="AB925" s="9"/>
    </row>
    <row r="926" spans="18:28">
      <c r="R926" s="9"/>
      <c r="AB926" s="9"/>
    </row>
    <row r="927" spans="18:28">
      <c r="R927" s="9"/>
      <c r="AB927" s="9"/>
    </row>
    <row r="928" spans="18:28">
      <c r="R928" s="9"/>
      <c r="AB928" s="9"/>
    </row>
    <row r="929" spans="18:28">
      <c r="R929" s="9"/>
      <c r="AB929" s="9"/>
    </row>
    <row r="930" spans="18:28">
      <c r="R930" s="9"/>
      <c r="AB930" s="9"/>
    </row>
    <row r="931" spans="18:28">
      <c r="R931" s="9"/>
      <c r="AB931" s="9"/>
    </row>
    <row r="932" spans="18:28">
      <c r="R932" s="9"/>
      <c r="AB932" s="9"/>
    </row>
    <row r="933" spans="18:28">
      <c r="R933" s="9"/>
      <c r="AB933" s="9"/>
    </row>
    <row r="934" spans="18:28">
      <c r="R934" s="9"/>
      <c r="AB934" s="9"/>
    </row>
    <row r="935" spans="18:28">
      <c r="R935" s="9"/>
      <c r="AB935" s="9"/>
    </row>
    <row r="936" spans="18:28">
      <c r="R936" s="9"/>
      <c r="AB936" s="9"/>
    </row>
    <row r="937" spans="18:28">
      <c r="R937" s="9"/>
      <c r="AB937" s="9"/>
    </row>
    <row r="938" spans="18:28">
      <c r="R938" s="9"/>
      <c r="AB938" s="9"/>
    </row>
    <row r="939" spans="18:28">
      <c r="R939" s="9"/>
      <c r="AB939" s="9"/>
    </row>
    <row r="940" spans="18:28">
      <c r="R940" s="9"/>
      <c r="AB940" s="9"/>
    </row>
    <row r="941" spans="18:28">
      <c r="R941" s="9"/>
      <c r="AB941" s="9"/>
    </row>
    <row r="942" spans="18:28">
      <c r="R942" s="9"/>
      <c r="AB942" s="9"/>
    </row>
    <row r="943" spans="18:28">
      <c r="R943" s="9"/>
      <c r="AB943" s="9"/>
    </row>
    <row r="944" spans="18:28">
      <c r="R944" s="9"/>
      <c r="AB944" s="9"/>
    </row>
    <row r="945" spans="18:28">
      <c r="R945" s="9"/>
      <c r="AB945" s="9"/>
    </row>
    <row r="946" spans="18:28">
      <c r="R946" s="9"/>
      <c r="AB946" s="9"/>
    </row>
    <row r="947" spans="18:28">
      <c r="R947" s="9"/>
      <c r="AB947" s="9"/>
    </row>
    <row r="948" spans="18:28">
      <c r="R948" s="9"/>
      <c r="AB948" s="9"/>
    </row>
    <row r="949" spans="18:28">
      <c r="R949" s="9"/>
      <c r="AB949" s="9"/>
    </row>
    <row r="950" spans="18:28">
      <c r="R950" s="9"/>
      <c r="AB950" s="9"/>
    </row>
    <row r="951" spans="18:28">
      <c r="R951" s="9"/>
      <c r="AB951" s="9"/>
    </row>
    <row r="952" spans="18:28">
      <c r="R952" s="9"/>
      <c r="AB952" s="9"/>
    </row>
    <row r="953" spans="18:28">
      <c r="R953" s="9"/>
      <c r="AB953" s="9"/>
    </row>
    <row r="954" spans="18:28">
      <c r="R954" s="9"/>
      <c r="AB954" s="9"/>
    </row>
    <row r="955" spans="18:28">
      <c r="R955" s="9"/>
      <c r="AB955" s="9"/>
    </row>
    <row r="956" spans="18:28">
      <c r="R956" s="9"/>
      <c r="AB956" s="9"/>
    </row>
    <row r="957" spans="18:28">
      <c r="R957" s="9"/>
      <c r="AB957" s="9"/>
    </row>
    <row r="958" spans="18:28">
      <c r="R958" s="9"/>
      <c r="AB958" s="9"/>
    </row>
    <row r="959" spans="18:28">
      <c r="R959" s="9"/>
      <c r="AB959" s="9"/>
    </row>
    <row r="960" spans="18:28">
      <c r="R960" s="9"/>
      <c r="AB960" s="9"/>
    </row>
    <row r="961" spans="18:28">
      <c r="R961" s="9"/>
      <c r="AB961" s="9"/>
    </row>
    <row r="962" spans="18:28">
      <c r="R962" s="9"/>
      <c r="AB962" s="9"/>
    </row>
    <row r="963" spans="18:28">
      <c r="R963" s="9"/>
      <c r="AB963" s="9"/>
    </row>
    <row r="964" spans="18:28">
      <c r="R964" s="9"/>
      <c r="AB964" s="9"/>
    </row>
    <row r="965" spans="18:28">
      <c r="R965" s="9"/>
      <c r="AB965" s="9"/>
    </row>
    <row r="966" spans="18:28">
      <c r="R966" s="9"/>
      <c r="AB966" s="9"/>
    </row>
    <row r="967" spans="18:28">
      <c r="R967" s="9"/>
      <c r="AB967" s="9"/>
    </row>
    <row r="968" spans="18:28">
      <c r="R968" s="9"/>
      <c r="AB968" s="9"/>
    </row>
    <row r="969" spans="18:28">
      <c r="R969" s="9"/>
      <c r="AB969" s="9"/>
    </row>
    <row r="970" spans="18:28">
      <c r="R970" s="9"/>
      <c r="AB970" s="9"/>
    </row>
    <row r="971" spans="18:28">
      <c r="R971" s="9"/>
      <c r="AB971" s="9"/>
    </row>
    <row r="972" spans="18:28">
      <c r="R972" s="9"/>
      <c r="AB972" s="9"/>
    </row>
    <row r="973" spans="18:28">
      <c r="R973" s="9"/>
      <c r="AB973" s="9"/>
    </row>
    <row r="974" spans="18:28">
      <c r="R974" s="9"/>
      <c r="AB974" s="9"/>
    </row>
    <row r="975" spans="18:28">
      <c r="R975" s="9"/>
      <c r="AB975" s="9"/>
    </row>
    <row r="976" spans="18:28">
      <c r="R976" s="9"/>
      <c r="AB976" s="9"/>
    </row>
    <row r="977" spans="18:28">
      <c r="R977" s="9"/>
      <c r="AB977" s="9"/>
    </row>
    <row r="978" spans="18:28">
      <c r="R978" s="9"/>
      <c r="AB978" s="9"/>
    </row>
    <row r="979" spans="18:28">
      <c r="R979" s="9"/>
      <c r="AB979" s="9"/>
    </row>
    <row r="980" spans="18:28">
      <c r="R980" s="9"/>
      <c r="AB980" s="9"/>
    </row>
    <row r="981" spans="18:28">
      <c r="R981" s="9"/>
      <c r="AB981" s="9"/>
    </row>
    <row r="982" spans="18:28">
      <c r="R982" s="9"/>
      <c r="AB982" s="9"/>
    </row>
    <row r="983" spans="18:28">
      <c r="R983" s="9"/>
      <c r="AB983" s="9"/>
    </row>
    <row r="984" spans="18:28">
      <c r="R984" s="9"/>
      <c r="AB984" s="9"/>
    </row>
    <row r="985" spans="18:28">
      <c r="R985" s="9"/>
      <c r="AB985" s="9"/>
    </row>
    <row r="986" spans="18:28">
      <c r="R986" s="9"/>
      <c r="AB986" s="9"/>
    </row>
    <row r="987" spans="18:28">
      <c r="R987" s="9"/>
      <c r="AB987" s="9"/>
    </row>
    <row r="988" spans="18:28">
      <c r="R988" s="9"/>
      <c r="AB988" s="9"/>
    </row>
    <row r="989" spans="18:28">
      <c r="R989" s="9"/>
      <c r="AB989" s="9"/>
    </row>
    <row r="990" spans="18:28">
      <c r="R990" s="9"/>
      <c r="AB990" s="9"/>
    </row>
    <row r="991" spans="18:28">
      <c r="R991" s="9"/>
      <c r="AB991" s="9"/>
    </row>
    <row r="992" spans="18:28">
      <c r="R992" s="9"/>
      <c r="AB992" s="9"/>
    </row>
    <row r="993" spans="18:28">
      <c r="R993" s="9"/>
      <c r="AB993" s="9"/>
    </row>
    <row r="994" spans="18:28">
      <c r="R994" s="9"/>
      <c r="AB994" s="9"/>
    </row>
    <row r="995" spans="18:28">
      <c r="R995" s="9"/>
      <c r="AB995" s="9"/>
    </row>
    <row r="996" spans="18:28">
      <c r="R996" s="9"/>
      <c r="AB996" s="9"/>
    </row>
    <row r="997" spans="18:28">
      <c r="R997" s="9"/>
      <c r="AB997" s="9"/>
    </row>
    <row r="998" spans="18:28">
      <c r="R998" s="9"/>
      <c r="AB998" s="9"/>
    </row>
    <row r="999" spans="18:28">
      <c r="R999" s="9"/>
      <c r="AB999" s="9"/>
    </row>
    <row r="1000" spans="18:28">
      <c r="R1000" s="9"/>
      <c r="AB1000" s="9"/>
    </row>
    <row r="1001" spans="18:28">
      <c r="R1001" s="9"/>
      <c r="AB1001" s="9"/>
    </row>
    <row r="1002" spans="18:28">
      <c r="R1002" s="9"/>
      <c r="AB1002" s="9"/>
    </row>
    <row r="1003" spans="18:28">
      <c r="R1003" s="9"/>
      <c r="AB1003" s="9"/>
    </row>
    <row r="1004" spans="18:28">
      <c r="R1004" s="9"/>
      <c r="AB1004" s="9"/>
    </row>
    <row r="1005" spans="18:28">
      <c r="R1005" s="9"/>
      <c r="AB1005" s="9"/>
    </row>
    <row r="1006" spans="18:28">
      <c r="R1006" s="9"/>
      <c r="AB1006" s="9"/>
    </row>
    <row r="1007" spans="18:28">
      <c r="R1007" s="9"/>
      <c r="AB1007" s="9"/>
    </row>
    <row r="1008" spans="18:28">
      <c r="R1008" s="9"/>
      <c r="AB1008" s="9"/>
    </row>
    <row r="1009" spans="18:28">
      <c r="R1009" s="9"/>
      <c r="AB1009" s="9"/>
    </row>
    <row r="1010" spans="18:28">
      <c r="R1010" s="9"/>
      <c r="AB1010" s="9"/>
    </row>
    <row r="1011" spans="18:28">
      <c r="R1011" s="9"/>
      <c r="AB1011" s="9"/>
    </row>
    <row r="1012" spans="18:28">
      <c r="R1012" s="9"/>
      <c r="AB1012" s="9"/>
    </row>
    <row r="1013" spans="18:28">
      <c r="R1013" s="9"/>
      <c r="AB1013" s="9"/>
    </row>
    <row r="1014" spans="18:28">
      <c r="R1014" s="9"/>
      <c r="AB1014" s="9"/>
    </row>
    <row r="1015" spans="18:28">
      <c r="R1015" s="9"/>
      <c r="AB1015" s="9"/>
    </row>
    <row r="1016" spans="18:28">
      <c r="R1016" s="9"/>
      <c r="AB1016" s="9"/>
    </row>
    <row r="1017" spans="18:28">
      <c r="R1017" s="9"/>
      <c r="AB1017" s="9"/>
    </row>
    <row r="1018" spans="18:28">
      <c r="R1018" s="9"/>
      <c r="AB1018" s="9"/>
    </row>
    <row r="1019" spans="18:28">
      <c r="R1019" s="9"/>
      <c r="AB1019" s="9"/>
    </row>
    <row r="1020" spans="18:28">
      <c r="R1020" s="9"/>
      <c r="AB1020" s="9"/>
    </row>
    <row r="1021" spans="18:28">
      <c r="R1021" s="9"/>
      <c r="AB1021" s="9"/>
    </row>
    <row r="1022" spans="18:28">
      <c r="R1022" s="9"/>
      <c r="AB1022" s="9"/>
    </row>
    <row r="1023" spans="18:28">
      <c r="R1023" s="9"/>
      <c r="AB1023" s="9"/>
    </row>
    <row r="1024" spans="18:28">
      <c r="R1024" s="9"/>
      <c r="AB1024" s="9"/>
    </row>
    <row r="1025" spans="18:28">
      <c r="R1025" s="9"/>
      <c r="AB1025" s="9"/>
    </row>
    <row r="1026" spans="18:28">
      <c r="R1026" s="9"/>
      <c r="AB1026" s="9"/>
    </row>
    <row r="1027" spans="18:28">
      <c r="R1027" s="9"/>
      <c r="AB1027" s="9"/>
    </row>
    <row r="1028" spans="18:28">
      <c r="R1028" s="9"/>
      <c r="AB1028" s="9"/>
    </row>
    <row r="1029" spans="18:28">
      <c r="R1029" s="9"/>
      <c r="AB1029" s="9"/>
    </row>
    <row r="1030" spans="18:28">
      <c r="R1030" s="9"/>
      <c r="AB1030" s="9"/>
    </row>
    <row r="1031" spans="18:28">
      <c r="R1031" s="9"/>
      <c r="AB1031" s="9"/>
    </row>
    <row r="1032" spans="18:28">
      <c r="R1032" s="9"/>
      <c r="AB1032" s="9"/>
    </row>
    <row r="1033" spans="18:28">
      <c r="R1033" s="9"/>
      <c r="AB1033" s="9"/>
    </row>
    <row r="1034" spans="18:28">
      <c r="R1034" s="9"/>
      <c r="AB1034" s="9"/>
    </row>
    <row r="1035" spans="18:28">
      <c r="R1035" s="9"/>
      <c r="AB1035" s="9"/>
    </row>
    <row r="1036" spans="18:28">
      <c r="R1036" s="9"/>
      <c r="AB1036" s="9"/>
    </row>
    <row r="1037" spans="18:28">
      <c r="R1037" s="9"/>
      <c r="AB1037" s="9"/>
    </row>
    <row r="1038" spans="18:28">
      <c r="R1038" s="9"/>
      <c r="AB1038" s="9"/>
    </row>
    <row r="1039" spans="18:28">
      <c r="R1039" s="9"/>
      <c r="AB1039" s="9"/>
    </row>
    <row r="1040" spans="18:28">
      <c r="R1040" s="9"/>
      <c r="AB1040" s="9"/>
    </row>
    <row r="1041" spans="18:28">
      <c r="R1041" s="9"/>
      <c r="AB1041" s="9"/>
    </row>
    <row r="1042" spans="18:28">
      <c r="R1042" s="9"/>
      <c r="AB1042" s="9"/>
    </row>
    <row r="1043" spans="18:28">
      <c r="R1043" s="9"/>
      <c r="AB1043" s="9"/>
    </row>
    <row r="1044" spans="18:28">
      <c r="R1044" s="9"/>
      <c r="AB1044" s="9"/>
    </row>
    <row r="1045" spans="18:28">
      <c r="R1045" s="9"/>
      <c r="AB1045" s="9"/>
    </row>
    <row r="1046" spans="18:28">
      <c r="R1046" s="9"/>
      <c r="AB1046" s="9"/>
    </row>
    <row r="1047" spans="18:28">
      <c r="R1047" s="9"/>
      <c r="AB1047" s="9"/>
    </row>
    <row r="1048" spans="18:28">
      <c r="R1048" s="9"/>
      <c r="AB1048" s="9"/>
    </row>
    <row r="1049" spans="18:28">
      <c r="R1049" s="9"/>
      <c r="AB1049" s="9"/>
    </row>
    <row r="1050" spans="18:28">
      <c r="R1050" s="9"/>
      <c r="AB1050" s="9"/>
    </row>
    <row r="1051" spans="18:28">
      <c r="R1051" s="9"/>
      <c r="AB1051" s="9"/>
    </row>
    <row r="1052" spans="18:28">
      <c r="R1052" s="9"/>
      <c r="AB1052" s="9"/>
    </row>
    <row r="1053" spans="18:28">
      <c r="R1053" s="9"/>
      <c r="AB1053" s="9"/>
    </row>
    <row r="1054" spans="18:28">
      <c r="R1054" s="9"/>
      <c r="AB1054" s="9"/>
    </row>
    <row r="1055" spans="18:28">
      <c r="R1055" s="9"/>
      <c r="AB1055" s="9"/>
    </row>
    <row r="1056" spans="18:28">
      <c r="R1056" s="9"/>
      <c r="AB1056" s="9"/>
    </row>
    <row r="1057" spans="18:28">
      <c r="R1057" s="9"/>
      <c r="AB1057" s="9"/>
    </row>
    <row r="1058" spans="18:28">
      <c r="R1058" s="9"/>
      <c r="AB1058" s="9"/>
    </row>
    <row r="1059" spans="18:28">
      <c r="R1059" s="9"/>
      <c r="AB1059" s="9"/>
    </row>
    <row r="1060" spans="18:28">
      <c r="R1060" s="9"/>
      <c r="AB1060" s="9"/>
    </row>
    <row r="1061" spans="18:28">
      <c r="R1061" s="9"/>
      <c r="AB1061" s="9"/>
    </row>
    <row r="1062" spans="18:28">
      <c r="R1062" s="9"/>
      <c r="AB1062" s="9"/>
    </row>
    <row r="1063" spans="18:28">
      <c r="R1063" s="9"/>
      <c r="AB1063" s="9"/>
    </row>
    <row r="1064" spans="18:28">
      <c r="R1064" s="9"/>
      <c r="AB1064" s="9"/>
    </row>
    <row r="1065" spans="18:28">
      <c r="R1065" s="9"/>
      <c r="AB1065" s="9"/>
    </row>
    <row r="1066" spans="18:28">
      <c r="R1066" s="9"/>
      <c r="AB1066" s="9"/>
    </row>
    <row r="1067" spans="18:28">
      <c r="R1067" s="9"/>
      <c r="AB1067" s="9"/>
    </row>
    <row r="1068" spans="18:28">
      <c r="R1068" s="9"/>
      <c r="AB1068" s="9"/>
    </row>
    <row r="1069" spans="18:28">
      <c r="R1069" s="9"/>
      <c r="AB1069" s="9"/>
    </row>
    <row r="1070" spans="18:28">
      <c r="R1070" s="9"/>
      <c r="AB1070" s="9"/>
    </row>
    <row r="1071" spans="18:28">
      <c r="R1071" s="9"/>
      <c r="AB1071" s="9"/>
    </row>
    <row r="1072" spans="18:28">
      <c r="R1072" s="9"/>
      <c r="AB1072" s="9"/>
    </row>
    <row r="1073" spans="18:28">
      <c r="R1073" s="9"/>
      <c r="AB1073" s="9"/>
    </row>
    <row r="1074" spans="18:28">
      <c r="R1074" s="9"/>
      <c r="AB1074" s="9"/>
    </row>
    <row r="1075" spans="18:28">
      <c r="R1075" s="9"/>
      <c r="AB1075" s="9"/>
    </row>
    <row r="1076" spans="18:28">
      <c r="R1076" s="9"/>
      <c r="AB1076" s="9"/>
    </row>
    <row r="1077" spans="18:28">
      <c r="R1077" s="9"/>
      <c r="AB1077" s="9"/>
    </row>
    <row r="1078" spans="18:28">
      <c r="R1078" s="9"/>
      <c r="AB1078" s="9"/>
    </row>
    <row r="1079" spans="18:28">
      <c r="R1079" s="9"/>
      <c r="AB1079" s="9"/>
    </row>
    <row r="1080" spans="18:28">
      <c r="R1080" s="9"/>
      <c r="AB1080" s="9"/>
    </row>
    <row r="1081" spans="18:28">
      <c r="R1081" s="9"/>
      <c r="AB1081" s="9"/>
    </row>
    <row r="1082" spans="18:28">
      <c r="R1082" s="9"/>
      <c r="AB1082" s="9"/>
    </row>
    <row r="1083" spans="18:28">
      <c r="R1083" s="9"/>
      <c r="AB1083" s="9"/>
    </row>
    <row r="1084" spans="18:28">
      <c r="R1084" s="9"/>
      <c r="AB1084" s="9"/>
    </row>
    <row r="1085" spans="18:28">
      <c r="R1085" s="9"/>
      <c r="AB1085" s="9"/>
    </row>
    <row r="1086" spans="18:28">
      <c r="R1086" s="9"/>
      <c r="AB1086" s="9"/>
    </row>
    <row r="1087" spans="18:28">
      <c r="R1087" s="9"/>
      <c r="AB1087" s="9"/>
    </row>
    <row r="1088" spans="18:28">
      <c r="R1088" s="9"/>
      <c r="AB1088" s="9"/>
    </row>
    <row r="1089" spans="18:28">
      <c r="R1089" s="9"/>
      <c r="AB1089" s="9"/>
    </row>
    <row r="1090" spans="18:28">
      <c r="R1090" s="9"/>
      <c r="AB1090" s="9"/>
    </row>
    <row r="1091" spans="18:28">
      <c r="R1091" s="9"/>
      <c r="AB1091" s="9"/>
    </row>
    <row r="1092" spans="18:28">
      <c r="R1092" s="9"/>
      <c r="AB1092" s="9"/>
    </row>
    <row r="1093" spans="18:28">
      <c r="R1093" s="9"/>
      <c r="AB1093" s="9"/>
    </row>
    <row r="1094" spans="18:28">
      <c r="R1094" s="9"/>
      <c r="AB1094" s="9"/>
    </row>
    <row r="1095" spans="18:28">
      <c r="R1095" s="9"/>
      <c r="AB1095" s="9"/>
    </row>
    <row r="1096" spans="18:28">
      <c r="R1096" s="9"/>
      <c r="AB1096" s="9"/>
    </row>
    <row r="1097" spans="18:28">
      <c r="R1097" s="9"/>
      <c r="AB1097" s="9"/>
    </row>
    <row r="1098" spans="18:28">
      <c r="R1098" s="9"/>
      <c r="AB1098" s="9"/>
    </row>
    <row r="1099" spans="18:28">
      <c r="R1099" s="9"/>
      <c r="AB1099" s="9"/>
    </row>
    <row r="1100" spans="18:28">
      <c r="R1100" s="9"/>
      <c r="AB1100" s="9"/>
    </row>
    <row r="1101" spans="18:28">
      <c r="R1101" s="9"/>
      <c r="AB1101" s="9"/>
    </row>
    <row r="1102" spans="18:28">
      <c r="R1102" s="9"/>
      <c r="AB1102" s="9"/>
    </row>
    <row r="1103" spans="18:28">
      <c r="R1103" s="9"/>
      <c r="AB1103" s="9"/>
    </row>
    <row r="1104" spans="18:28">
      <c r="R1104" s="9"/>
      <c r="AB1104" s="9"/>
    </row>
    <row r="1105" spans="18:28">
      <c r="R1105" s="9"/>
      <c r="AB1105" s="9"/>
    </row>
    <row r="1106" spans="18:28">
      <c r="R1106" s="9"/>
      <c r="AB1106" s="9"/>
    </row>
    <row r="1107" spans="18:28">
      <c r="R1107" s="9"/>
      <c r="AB1107" s="9"/>
    </row>
    <row r="1108" spans="18:28">
      <c r="R1108" s="9"/>
      <c r="AB1108" s="9"/>
    </row>
    <row r="1109" spans="18:28">
      <c r="R1109" s="9"/>
      <c r="AB1109" s="9"/>
    </row>
    <row r="1110" spans="18:28">
      <c r="R1110" s="9"/>
      <c r="AB1110" s="9"/>
    </row>
    <row r="1111" spans="18:28">
      <c r="R1111" s="9"/>
      <c r="AB1111" s="9"/>
    </row>
    <row r="1112" spans="18:28">
      <c r="R1112" s="9"/>
      <c r="AB1112" s="9"/>
    </row>
    <row r="1113" spans="18:28">
      <c r="R1113" s="9"/>
      <c r="AB1113" s="9"/>
    </row>
    <row r="1114" spans="18:28">
      <c r="R1114" s="9"/>
      <c r="AB1114" s="9"/>
    </row>
    <row r="1115" spans="18:28">
      <c r="R1115" s="9"/>
      <c r="AB1115" s="9"/>
    </row>
    <row r="1116" spans="18:28">
      <c r="R1116" s="9"/>
      <c r="AB1116" s="9"/>
    </row>
    <row r="1117" spans="18:28">
      <c r="R1117" s="9"/>
      <c r="AB1117" s="9"/>
    </row>
    <row r="1118" spans="18:28">
      <c r="R1118" s="9"/>
      <c r="AB1118" s="9"/>
    </row>
    <row r="1119" spans="18:28">
      <c r="R1119" s="9"/>
      <c r="AB1119" s="9"/>
    </row>
    <row r="1120" spans="18:28">
      <c r="R1120" s="9"/>
      <c r="AB1120" s="9"/>
    </row>
    <row r="1121" spans="18:28">
      <c r="R1121" s="9"/>
      <c r="AB1121" s="9"/>
    </row>
    <row r="1122" spans="18:28">
      <c r="R1122" s="9"/>
      <c r="AB1122" s="9"/>
    </row>
    <row r="1123" spans="18:28">
      <c r="R1123" s="9"/>
      <c r="AB1123" s="9"/>
    </row>
    <row r="1124" spans="18:28">
      <c r="R1124" s="9"/>
      <c r="AB1124" s="9"/>
    </row>
    <row r="1125" spans="18:28">
      <c r="R1125" s="9"/>
      <c r="AB1125" s="9"/>
    </row>
    <row r="1126" spans="18:28">
      <c r="R1126" s="9"/>
      <c r="AB1126" s="9"/>
    </row>
    <row r="1127" spans="18:28">
      <c r="R1127" s="9"/>
      <c r="AB1127" s="9"/>
    </row>
    <row r="1128" spans="18:28">
      <c r="R1128" s="9"/>
      <c r="AB1128" s="9"/>
    </row>
    <row r="1129" spans="18:28">
      <c r="R1129" s="9"/>
      <c r="AB1129" s="9"/>
    </row>
    <row r="1130" spans="18:28">
      <c r="R1130" s="9"/>
      <c r="AB1130" s="9"/>
    </row>
    <row r="1131" spans="18:28">
      <c r="R1131" s="9"/>
      <c r="AB1131" s="9"/>
    </row>
    <row r="1132" spans="18:28">
      <c r="R1132" s="9"/>
      <c r="AB1132" s="9"/>
    </row>
    <row r="1133" spans="18:28">
      <c r="R1133" s="9"/>
      <c r="AB1133" s="9"/>
    </row>
    <row r="1134" spans="18:28">
      <c r="R1134" s="9"/>
      <c r="AB1134" s="9"/>
    </row>
    <row r="1135" spans="18:28">
      <c r="R1135" s="9"/>
      <c r="AB1135" s="9"/>
    </row>
    <row r="1136" spans="18:28">
      <c r="R1136" s="9"/>
      <c r="AB1136" s="9"/>
    </row>
    <row r="1137" spans="18:28">
      <c r="R1137" s="9"/>
      <c r="AB1137" s="9"/>
    </row>
    <row r="1138" spans="18:28">
      <c r="R1138" s="9"/>
      <c r="AB1138" s="9"/>
    </row>
    <row r="1139" spans="18:28">
      <c r="R1139" s="9"/>
      <c r="AB1139" s="9"/>
    </row>
    <row r="1140" spans="18:28">
      <c r="R1140" s="9"/>
      <c r="AB1140" s="9"/>
    </row>
    <row r="1141" spans="18:28">
      <c r="R1141" s="9"/>
      <c r="AB1141" s="9"/>
    </row>
    <row r="1142" spans="18:28">
      <c r="R1142" s="9"/>
      <c r="AB1142" s="9"/>
    </row>
    <row r="1143" spans="18:28">
      <c r="R1143" s="9"/>
      <c r="AB1143" s="9"/>
    </row>
    <row r="1144" spans="18:28">
      <c r="R1144" s="9"/>
      <c r="AB1144" s="9"/>
    </row>
    <row r="1145" spans="18:28">
      <c r="R1145" s="9"/>
      <c r="AB1145" s="9"/>
    </row>
    <row r="1146" spans="18:28">
      <c r="R1146" s="9"/>
      <c r="AB1146" s="9"/>
    </row>
    <row r="1147" spans="18:28">
      <c r="R1147" s="9"/>
      <c r="AB1147" s="9"/>
    </row>
    <row r="1148" spans="18:28">
      <c r="R1148" s="9"/>
      <c r="AB1148" s="9"/>
    </row>
    <row r="1149" spans="18:28">
      <c r="R1149" s="9"/>
      <c r="AB1149" s="9"/>
    </row>
    <row r="1150" spans="18:28">
      <c r="R1150" s="9"/>
      <c r="AB1150" s="9"/>
    </row>
    <row r="1151" spans="18:28">
      <c r="R1151" s="9"/>
      <c r="AB1151" s="9"/>
    </row>
    <row r="1152" spans="18:28">
      <c r="R1152" s="9"/>
      <c r="AB1152" s="9"/>
    </row>
    <row r="1153" spans="18:28">
      <c r="R1153" s="9"/>
      <c r="AB1153" s="9"/>
    </row>
    <row r="1154" spans="18:28">
      <c r="R1154" s="9"/>
      <c r="AB1154" s="9"/>
    </row>
    <row r="1155" spans="18:28">
      <c r="R1155" s="9"/>
      <c r="AB1155" s="9"/>
    </row>
    <row r="1156" spans="18:28">
      <c r="R1156" s="9"/>
      <c r="AB1156" s="9"/>
    </row>
    <row r="1157" spans="18:28">
      <c r="R1157" s="9"/>
      <c r="AB1157" s="9"/>
    </row>
    <row r="1158" spans="18:28">
      <c r="R1158" s="9"/>
      <c r="AB1158" s="9"/>
    </row>
    <row r="1159" spans="18:28">
      <c r="R1159" s="9"/>
      <c r="AB1159" s="9"/>
    </row>
    <row r="1160" spans="18:28">
      <c r="R1160" s="9"/>
      <c r="AB1160" s="9"/>
    </row>
    <row r="1161" spans="18:28">
      <c r="R1161" s="9"/>
      <c r="AB1161" s="9"/>
    </row>
    <row r="1162" spans="18:28">
      <c r="R1162" s="9"/>
      <c r="AB1162" s="9"/>
    </row>
    <row r="1163" spans="18:28">
      <c r="R1163" s="9"/>
      <c r="AB1163" s="9"/>
    </row>
    <row r="1164" spans="18:28">
      <c r="R1164" s="9"/>
      <c r="AB1164" s="9"/>
    </row>
    <row r="1165" spans="18:28">
      <c r="R1165" s="9"/>
      <c r="AB1165" s="9"/>
    </row>
    <row r="1166" spans="18:28">
      <c r="R1166" s="9"/>
      <c r="AB1166" s="9"/>
    </row>
    <row r="1167" spans="18:28">
      <c r="R1167" s="9"/>
      <c r="AB1167" s="9"/>
    </row>
    <row r="1168" spans="18:28">
      <c r="R1168" s="9"/>
      <c r="AB1168" s="9"/>
    </row>
    <row r="1169" spans="18:28">
      <c r="R1169" s="9"/>
      <c r="AB1169" s="9"/>
    </row>
    <row r="1170" spans="18:28">
      <c r="R1170" s="9"/>
      <c r="AB1170" s="9"/>
    </row>
    <row r="1171" spans="18:28">
      <c r="R1171" s="9"/>
      <c r="AB1171" s="9"/>
    </row>
    <row r="1172" spans="18:28">
      <c r="R1172" s="9"/>
      <c r="AB1172" s="9"/>
    </row>
    <row r="1173" spans="18:28">
      <c r="R1173" s="9"/>
      <c r="AB1173" s="9"/>
    </row>
    <row r="1174" spans="18:28">
      <c r="R1174" s="9"/>
      <c r="AB1174" s="9"/>
    </row>
    <row r="1175" spans="18:28">
      <c r="R1175" s="9"/>
      <c r="AB1175" s="9"/>
    </row>
    <row r="1176" spans="18:28">
      <c r="R1176" s="9"/>
      <c r="AB1176" s="9"/>
    </row>
    <row r="1177" spans="18:28">
      <c r="R1177" s="9"/>
      <c r="AB1177" s="9"/>
    </row>
    <row r="1178" spans="18:28">
      <c r="R1178" s="9"/>
      <c r="AB1178" s="9"/>
    </row>
    <row r="1179" spans="18:28">
      <c r="R1179" s="9"/>
      <c r="AB1179" s="9"/>
    </row>
    <row r="1180" spans="18:28">
      <c r="R1180" s="9"/>
      <c r="AB1180" s="9"/>
    </row>
    <row r="1181" spans="18:28">
      <c r="R1181" s="9"/>
      <c r="AB1181" s="9"/>
    </row>
    <row r="1182" spans="18:28">
      <c r="R1182" s="9"/>
      <c r="AB1182" s="9"/>
    </row>
    <row r="1183" spans="18:28">
      <c r="R1183" s="9"/>
      <c r="AB1183" s="9"/>
    </row>
    <row r="1184" spans="18:28">
      <c r="R1184" s="9"/>
      <c r="AB1184" s="9"/>
    </row>
    <row r="1185" spans="18:28">
      <c r="R1185" s="9"/>
      <c r="AB1185" s="9"/>
    </row>
    <row r="1186" spans="18:28">
      <c r="R1186" s="9"/>
      <c r="AB1186" s="9"/>
    </row>
    <row r="1187" spans="18:28">
      <c r="R1187" s="9"/>
      <c r="AB1187" s="9"/>
    </row>
    <row r="1188" spans="18:28">
      <c r="R1188" s="9"/>
      <c r="AB1188" s="9"/>
    </row>
    <row r="1189" spans="18:28">
      <c r="R1189" s="9"/>
      <c r="AB1189" s="9"/>
    </row>
    <row r="1190" spans="18:28">
      <c r="R1190" s="9"/>
      <c r="AB1190" s="9"/>
    </row>
    <row r="1191" spans="18:28">
      <c r="R1191" s="9"/>
      <c r="AB1191" s="9"/>
    </row>
    <row r="1192" spans="18:28">
      <c r="R1192" s="9"/>
      <c r="AB1192" s="9"/>
    </row>
    <row r="1193" spans="18:28">
      <c r="R1193" s="9"/>
      <c r="AB1193" s="9"/>
    </row>
    <row r="1194" spans="18:28">
      <c r="R1194" s="9"/>
      <c r="AB1194" s="9"/>
    </row>
    <row r="1195" spans="18:28">
      <c r="R1195" s="9"/>
      <c r="AB1195" s="9"/>
    </row>
    <row r="1196" spans="18:28">
      <c r="R1196" s="9"/>
      <c r="AB1196" s="9"/>
    </row>
    <row r="1197" spans="18:28">
      <c r="R1197" s="9"/>
      <c r="AB1197" s="9"/>
    </row>
    <row r="1198" spans="18:28">
      <c r="R1198" s="9"/>
      <c r="AB1198" s="9"/>
    </row>
    <row r="1199" spans="18:28">
      <c r="R1199" s="9"/>
      <c r="AB1199" s="9"/>
    </row>
    <row r="1200" spans="18:28">
      <c r="R1200" s="9"/>
      <c r="AB1200" s="9"/>
    </row>
    <row r="1201" spans="28:28">
      <c r="AB1201" s="9"/>
    </row>
    <row r="1202" spans="28:28">
      <c r="AB1202" s="9"/>
    </row>
    <row r="1203" spans="28:28">
      <c r="AB1203" s="9"/>
    </row>
    <row r="1204" spans="28:28">
      <c r="AB1204" s="9"/>
    </row>
    <row r="1205" spans="28:28">
      <c r="AB1205" s="9"/>
    </row>
    <row r="1206" spans="28:28">
      <c r="AB1206" s="9"/>
    </row>
    <row r="1207" spans="28:28">
      <c r="AB1207" s="9"/>
    </row>
    <row r="1208" spans="28:28">
      <c r="AB1208" s="9"/>
    </row>
    <row r="1209" spans="28:28">
      <c r="AB1209" s="9"/>
    </row>
    <row r="1210" spans="28:28">
      <c r="AB1210" s="9"/>
    </row>
    <row r="1211" spans="28:28">
      <c r="AB1211" s="9"/>
    </row>
    <row r="1212" spans="28:28">
      <c r="AB1212" s="9"/>
    </row>
    <row r="1213" spans="28:28">
      <c r="AB1213" s="9"/>
    </row>
    <row r="1214" spans="28:28">
      <c r="AB1214" s="9"/>
    </row>
    <row r="1215" spans="28:28">
      <c r="AB1215" s="9"/>
    </row>
    <row r="1216" spans="28:28">
      <c r="AB1216" s="9"/>
    </row>
    <row r="1217" spans="28:28">
      <c r="AB1217" s="9"/>
    </row>
    <row r="1218" spans="28:28">
      <c r="AB1218" s="9"/>
    </row>
    <row r="1219" spans="28:28">
      <c r="AB1219" s="9"/>
    </row>
    <row r="1220" spans="28:28">
      <c r="AB1220" s="9"/>
    </row>
    <row r="1221" spans="28:28">
      <c r="AB1221" s="9"/>
    </row>
    <row r="1222" spans="28:28">
      <c r="AB1222" s="9"/>
    </row>
    <row r="1223" spans="28:28">
      <c r="AB1223" s="9"/>
    </row>
    <row r="1224" spans="28:28">
      <c r="AB1224" s="9"/>
    </row>
    <row r="1225" spans="28:28">
      <c r="AB1225" s="9"/>
    </row>
    <row r="1226" spans="28:28">
      <c r="AB1226" s="9"/>
    </row>
    <row r="1227" spans="28:28">
      <c r="AB1227" s="9"/>
    </row>
    <row r="1228" spans="28:28">
      <c r="AB1228" s="9"/>
    </row>
    <row r="1229" spans="28:28">
      <c r="AB1229" s="9"/>
    </row>
    <row r="1230" spans="28:28">
      <c r="AB1230" s="9"/>
    </row>
    <row r="1231" spans="28:28">
      <c r="AB1231" s="9"/>
    </row>
    <row r="1232" spans="28:28">
      <c r="AB1232" s="9"/>
    </row>
    <row r="1233" spans="28:28">
      <c r="AB1233" s="9"/>
    </row>
    <row r="1234" spans="28:28">
      <c r="AB1234" s="9"/>
    </row>
    <row r="1235" spans="28:28">
      <c r="AB1235" s="9"/>
    </row>
    <row r="1236" spans="28:28">
      <c r="AB1236" s="9"/>
    </row>
    <row r="1237" spans="28:28">
      <c r="AB1237" s="9"/>
    </row>
    <row r="1238" spans="28:28">
      <c r="AB1238" s="9"/>
    </row>
    <row r="1239" spans="28:28">
      <c r="AB1239" s="9"/>
    </row>
    <row r="1240" spans="28:28">
      <c r="AB1240" s="9"/>
    </row>
    <row r="1241" spans="28:28">
      <c r="AB1241" s="9"/>
    </row>
    <row r="1242" spans="28:28">
      <c r="AB1242" s="9"/>
    </row>
    <row r="1243" spans="28:28">
      <c r="AB1243" s="9"/>
    </row>
    <row r="1244" spans="28:28">
      <c r="AB1244" s="9"/>
    </row>
    <row r="1245" spans="28:28">
      <c r="AB1245" s="9"/>
    </row>
    <row r="1246" spans="28:28">
      <c r="AB1246" s="9"/>
    </row>
    <row r="1247" spans="28:28">
      <c r="AB1247" s="9"/>
    </row>
    <row r="1248" spans="28:28">
      <c r="AB1248" s="9"/>
    </row>
    <row r="1249" spans="28:28">
      <c r="AB1249" s="9"/>
    </row>
    <row r="1250" spans="28:28">
      <c r="AB1250" s="9"/>
    </row>
    <row r="1251" spans="28:28">
      <c r="AB1251" s="9"/>
    </row>
    <row r="1252" spans="28:28">
      <c r="AB1252" s="9"/>
    </row>
    <row r="1253" spans="28:28">
      <c r="AB1253" s="9"/>
    </row>
    <row r="1254" spans="28:28">
      <c r="AB1254" s="9"/>
    </row>
    <row r="1255" spans="28:28">
      <c r="AB1255" s="9"/>
    </row>
    <row r="1256" spans="28:28">
      <c r="AB1256" s="9"/>
    </row>
    <row r="1257" spans="28:28">
      <c r="AB1257" s="9"/>
    </row>
    <row r="1258" spans="28:28">
      <c r="AB1258" s="9"/>
    </row>
    <row r="1259" spans="28:28">
      <c r="AB1259" s="9"/>
    </row>
    <row r="1260" spans="28:28">
      <c r="AB1260" s="9"/>
    </row>
    <row r="1261" spans="28:28">
      <c r="AB1261" s="9"/>
    </row>
    <row r="1262" spans="28:28">
      <c r="AB1262" s="9"/>
    </row>
    <row r="1263" spans="28:28">
      <c r="AB1263" s="9"/>
    </row>
    <row r="1264" spans="28:28">
      <c r="AB1264" s="9"/>
    </row>
    <row r="1265" spans="28:28">
      <c r="AB1265" s="9"/>
    </row>
    <row r="1266" spans="28:28">
      <c r="AB1266" s="9"/>
    </row>
    <row r="1267" spans="28:28">
      <c r="AB1267" s="9"/>
    </row>
    <row r="1268" spans="28:28">
      <c r="AB1268" s="9"/>
    </row>
    <row r="1269" spans="28:28">
      <c r="AB1269" s="9"/>
    </row>
    <row r="1270" spans="28:28">
      <c r="AB1270" s="9"/>
    </row>
    <row r="1271" spans="28:28">
      <c r="AB1271" s="9"/>
    </row>
    <row r="1272" spans="28:28">
      <c r="AB1272" s="9"/>
    </row>
    <row r="1273" spans="28:28">
      <c r="AB1273" s="9"/>
    </row>
    <row r="1274" spans="28:28">
      <c r="AB1274" s="9"/>
    </row>
    <row r="1275" spans="28:28">
      <c r="AB1275" s="9"/>
    </row>
    <row r="1276" spans="28:28">
      <c r="AB1276" s="9"/>
    </row>
    <row r="1277" spans="28:28">
      <c r="AB1277" s="9"/>
    </row>
    <row r="1278" spans="28:28">
      <c r="AB1278" s="9"/>
    </row>
    <row r="1279" spans="28:28">
      <c r="AB1279" s="9"/>
    </row>
    <row r="1280" spans="28:28">
      <c r="AB1280" s="9"/>
    </row>
    <row r="1281" spans="28:28">
      <c r="AB1281" s="9"/>
    </row>
    <row r="1282" spans="28:28">
      <c r="AB1282" s="9"/>
    </row>
    <row r="1283" spans="28:28">
      <c r="AB1283" s="9"/>
    </row>
    <row r="1284" spans="28:28">
      <c r="AB1284" s="9"/>
    </row>
    <row r="1285" spans="28:28">
      <c r="AB1285" s="9"/>
    </row>
    <row r="1286" spans="28:28">
      <c r="AB1286" s="9"/>
    </row>
    <row r="1287" spans="28:28">
      <c r="AB1287" s="9"/>
    </row>
    <row r="1288" spans="28:28">
      <c r="AB1288" s="9"/>
    </row>
    <row r="1289" spans="28:28">
      <c r="AB1289" s="9"/>
    </row>
    <row r="1290" spans="28:28">
      <c r="AB1290" s="9"/>
    </row>
    <row r="1291" spans="28:28">
      <c r="AB1291" s="9"/>
    </row>
    <row r="1292" spans="28:28">
      <c r="AB1292" s="9"/>
    </row>
    <row r="1293" spans="28:28">
      <c r="AB1293" s="9"/>
    </row>
    <row r="1294" spans="28:28">
      <c r="AB1294" s="9"/>
    </row>
    <row r="1295" spans="28:28">
      <c r="AB1295" s="9"/>
    </row>
    <row r="1296" spans="28:28">
      <c r="AB1296" s="9"/>
    </row>
    <row r="1297" spans="28:28">
      <c r="AB1297" s="9"/>
    </row>
    <row r="1298" spans="28:28">
      <c r="AB1298" s="9"/>
    </row>
    <row r="1299" spans="28:28">
      <c r="AB1299" s="9"/>
    </row>
    <row r="1300" spans="28:28">
      <c r="AB1300" s="9"/>
    </row>
    <row r="1301" spans="28:28">
      <c r="AB1301" s="9"/>
    </row>
    <row r="1302" spans="28:28">
      <c r="AB1302" s="9"/>
    </row>
    <row r="1303" spans="28:28">
      <c r="AB1303" s="9"/>
    </row>
    <row r="1304" spans="28:28">
      <c r="AB1304" s="9"/>
    </row>
    <row r="1305" spans="28:28">
      <c r="AB1305" s="9"/>
    </row>
    <row r="1306" spans="28:28">
      <c r="AB1306" s="9"/>
    </row>
    <row r="1307" spans="28:28">
      <c r="AB1307" s="9"/>
    </row>
    <row r="1308" spans="28:28">
      <c r="AB1308" s="9"/>
    </row>
    <row r="1309" spans="28:28">
      <c r="AB1309" s="9"/>
    </row>
    <row r="1310" spans="28:28">
      <c r="AB1310" s="9"/>
    </row>
    <row r="1311" spans="28:28">
      <c r="AB1311" s="9"/>
    </row>
    <row r="1312" spans="28:28">
      <c r="AB1312" s="9"/>
    </row>
    <row r="1313" spans="28:28">
      <c r="AB1313" s="9"/>
    </row>
    <row r="1314" spans="28:28">
      <c r="AB1314" s="9"/>
    </row>
    <row r="1315" spans="28:28">
      <c r="AB1315" s="9"/>
    </row>
    <row r="1316" spans="28:28">
      <c r="AB1316" s="9"/>
    </row>
    <row r="1317" spans="28:28">
      <c r="AB1317" s="9"/>
    </row>
    <row r="1318" spans="28:28">
      <c r="AB1318" s="9"/>
    </row>
    <row r="1319" spans="28:28">
      <c r="AB1319" s="9"/>
    </row>
    <row r="1320" spans="28:28">
      <c r="AB1320" s="9"/>
    </row>
    <row r="1321" spans="28:28">
      <c r="AB1321" s="9"/>
    </row>
    <row r="1322" spans="28:28">
      <c r="AB1322" s="9"/>
    </row>
    <row r="1323" spans="28:28">
      <c r="AB1323" s="9"/>
    </row>
    <row r="1324" spans="28:28">
      <c r="AB1324" s="9"/>
    </row>
    <row r="1325" spans="28:28">
      <c r="AB1325" s="9"/>
    </row>
    <row r="1326" spans="28:28">
      <c r="AB1326" s="9"/>
    </row>
    <row r="1327" spans="28:28">
      <c r="AB1327" s="9"/>
    </row>
    <row r="1328" spans="28:28">
      <c r="AB1328" s="9"/>
    </row>
    <row r="1329" spans="28:28">
      <c r="AB1329" s="9"/>
    </row>
    <row r="1330" spans="28:28">
      <c r="AB1330" s="9"/>
    </row>
    <row r="1331" spans="28:28">
      <c r="AB1331" s="9"/>
    </row>
    <row r="1332" spans="28:28">
      <c r="AB1332" s="9"/>
    </row>
    <row r="1333" spans="28:28">
      <c r="AB1333" s="9"/>
    </row>
    <row r="1334" spans="28:28">
      <c r="AB1334" s="9"/>
    </row>
    <row r="1335" spans="28:28">
      <c r="AB1335" s="9"/>
    </row>
    <row r="1336" spans="28:28">
      <c r="AB1336" s="9"/>
    </row>
    <row r="1337" spans="28:28">
      <c r="AB1337" s="9"/>
    </row>
    <row r="1338" spans="28:28">
      <c r="AB1338" s="9"/>
    </row>
    <row r="1339" spans="28:28">
      <c r="AB1339" s="9"/>
    </row>
    <row r="1340" spans="28:28">
      <c r="AB1340" s="9"/>
    </row>
    <row r="1341" spans="28:28">
      <c r="AB1341" s="9"/>
    </row>
    <row r="1342" spans="28:28">
      <c r="AB1342" s="9"/>
    </row>
    <row r="1343" spans="28:28">
      <c r="AB1343" s="9"/>
    </row>
    <row r="1344" spans="28:28">
      <c r="AB1344" s="9"/>
    </row>
    <row r="1345" spans="28:28">
      <c r="AB1345" s="9"/>
    </row>
    <row r="1346" spans="28:28">
      <c r="AB1346" s="9"/>
    </row>
    <row r="1347" spans="28:28">
      <c r="AB1347" s="9"/>
    </row>
    <row r="1348" spans="28:28">
      <c r="AB1348" s="9"/>
    </row>
    <row r="1349" spans="28:28">
      <c r="AB1349" s="9"/>
    </row>
    <row r="1350" spans="28:28">
      <c r="AB1350" s="9"/>
    </row>
    <row r="1351" spans="28:28">
      <c r="AB1351" s="9"/>
    </row>
    <row r="1352" spans="28:28">
      <c r="AB1352" s="9"/>
    </row>
    <row r="1353" spans="28:28">
      <c r="AB1353" s="9"/>
    </row>
    <row r="1354" spans="28:28">
      <c r="AB1354" s="9"/>
    </row>
    <row r="1355" spans="28:28">
      <c r="AB1355" s="9"/>
    </row>
    <row r="1356" spans="28:28">
      <c r="AB1356" s="9"/>
    </row>
    <row r="1357" spans="28:28">
      <c r="AB1357" s="9"/>
    </row>
    <row r="1358" spans="28:28">
      <c r="AB1358" s="9"/>
    </row>
    <row r="1359" spans="28:28">
      <c r="AB1359" s="9"/>
    </row>
    <row r="1360" spans="28:28">
      <c r="AB1360" s="9"/>
    </row>
    <row r="1361" spans="28:28">
      <c r="AB1361" s="9"/>
    </row>
    <row r="1362" spans="28:28">
      <c r="AB1362" s="9"/>
    </row>
    <row r="1363" spans="28:28">
      <c r="AB1363" s="9"/>
    </row>
    <row r="1364" spans="28:28">
      <c r="AB1364" s="9"/>
    </row>
    <row r="1365" spans="28:28">
      <c r="AB1365" s="9"/>
    </row>
    <row r="1366" spans="28:28">
      <c r="AB1366" s="9"/>
    </row>
    <row r="1367" spans="28:28">
      <c r="AB1367" s="9"/>
    </row>
    <row r="1368" spans="28:28">
      <c r="AB1368" s="9"/>
    </row>
    <row r="1369" spans="28:28">
      <c r="AB1369" s="9"/>
    </row>
    <row r="1370" spans="28:28">
      <c r="AB1370" s="9"/>
    </row>
    <row r="1371" spans="28:28">
      <c r="AB1371" s="9"/>
    </row>
    <row r="1372" spans="28:28">
      <c r="AB1372" s="9"/>
    </row>
    <row r="1373" spans="28:28">
      <c r="AB1373" s="9"/>
    </row>
    <row r="1374" spans="28:28">
      <c r="AB1374" s="9"/>
    </row>
    <row r="1375" spans="28:28">
      <c r="AB1375" s="9"/>
    </row>
    <row r="1376" spans="28:28">
      <c r="AB1376" s="9"/>
    </row>
    <row r="1377" spans="28:28">
      <c r="AB1377" s="9"/>
    </row>
    <row r="1378" spans="28:28">
      <c r="AB1378" s="9"/>
    </row>
    <row r="1379" spans="28:28">
      <c r="AB1379" s="9"/>
    </row>
    <row r="1380" spans="28:28">
      <c r="AB1380" s="9"/>
    </row>
    <row r="1381" spans="28:28">
      <c r="AB1381" s="9"/>
    </row>
    <row r="1382" spans="28:28">
      <c r="AB1382" s="9"/>
    </row>
    <row r="1383" spans="28:28">
      <c r="AB1383" s="9"/>
    </row>
    <row r="1384" spans="28:28">
      <c r="AB1384" s="9"/>
    </row>
    <row r="1385" spans="28:28">
      <c r="AB1385" s="9"/>
    </row>
    <row r="1386" spans="28:28">
      <c r="AB1386" s="9"/>
    </row>
    <row r="1387" spans="28:28">
      <c r="AB1387" s="9"/>
    </row>
    <row r="1388" spans="28:28">
      <c r="AB1388" s="9"/>
    </row>
    <row r="1389" spans="28:28">
      <c r="AB1389" s="9"/>
    </row>
    <row r="1390" spans="28:28">
      <c r="AB1390" s="9"/>
    </row>
    <row r="1391" spans="28:28">
      <c r="AB1391" s="9"/>
    </row>
    <row r="1392" spans="28:28">
      <c r="AB1392" s="9"/>
    </row>
    <row r="1393" spans="28:28">
      <c r="AB1393" s="9"/>
    </row>
    <row r="1394" spans="28:28">
      <c r="AB1394" s="9"/>
    </row>
    <row r="1395" spans="28:28">
      <c r="AB1395" s="9"/>
    </row>
    <row r="1396" spans="28:28">
      <c r="AB1396" s="9"/>
    </row>
    <row r="1397" spans="28:28">
      <c r="AB1397" s="9"/>
    </row>
    <row r="1398" spans="28:28">
      <c r="AB1398" s="9"/>
    </row>
    <row r="1399" spans="28:28">
      <c r="AB1399" s="9"/>
    </row>
    <row r="1400" spans="28:28">
      <c r="AB1400" s="9"/>
    </row>
    <row r="1401" spans="28:28">
      <c r="AB1401" s="9"/>
    </row>
    <row r="1402" spans="28:28">
      <c r="AB1402" s="9"/>
    </row>
    <row r="1403" spans="28:28">
      <c r="AB1403" s="9"/>
    </row>
    <row r="1404" spans="28:28">
      <c r="AB1404" s="9"/>
    </row>
    <row r="1405" spans="28:28">
      <c r="AB1405" s="9"/>
    </row>
    <row r="1406" spans="28:28">
      <c r="AB1406" s="9"/>
    </row>
    <row r="1407" spans="28:28">
      <c r="AB1407" s="9"/>
    </row>
    <row r="1408" spans="28:28">
      <c r="AB1408" s="9"/>
    </row>
    <row r="1409" spans="28:28">
      <c r="AB1409" s="9"/>
    </row>
    <row r="1410" spans="28:28">
      <c r="AB1410" s="9"/>
    </row>
    <row r="1411" spans="28:28">
      <c r="AB1411" s="9"/>
    </row>
    <row r="1412" spans="28:28">
      <c r="AB1412" s="9"/>
    </row>
    <row r="1413" spans="28:28">
      <c r="AB1413" s="9"/>
    </row>
    <row r="1414" spans="28:28">
      <c r="AB1414" s="9"/>
    </row>
    <row r="1415" spans="28:28">
      <c r="AB1415" s="9"/>
    </row>
    <row r="1416" spans="28:28">
      <c r="AB1416" s="9"/>
    </row>
    <row r="1417" spans="28:28">
      <c r="AB1417" s="9"/>
    </row>
    <row r="1418" spans="28:28">
      <c r="AB1418" s="9"/>
    </row>
    <row r="1419" spans="28:28">
      <c r="AB1419" s="9"/>
    </row>
    <row r="1420" spans="28:28">
      <c r="AB1420" s="9"/>
    </row>
    <row r="1421" spans="28:28">
      <c r="AB1421" s="9"/>
    </row>
    <row r="1422" spans="28:28">
      <c r="AB1422" s="9"/>
    </row>
    <row r="1423" spans="28:28">
      <c r="AB1423" s="9"/>
    </row>
    <row r="1424" spans="28:28">
      <c r="AB1424" s="9"/>
    </row>
    <row r="1425" spans="28:28">
      <c r="AB1425" s="9"/>
    </row>
    <row r="1426" spans="28:28">
      <c r="AB1426" s="9"/>
    </row>
    <row r="1427" spans="28:28">
      <c r="AB1427" s="9"/>
    </row>
    <row r="1428" spans="28:28">
      <c r="AB1428" s="9"/>
    </row>
    <row r="1429" spans="28:28">
      <c r="AB1429" s="9"/>
    </row>
    <row r="1430" spans="28:28">
      <c r="AB1430" s="9"/>
    </row>
    <row r="1431" spans="28:28">
      <c r="AB1431" s="9"/>
    </row>
    <row r="1432" spans="28:28">
      <c r="AB1432" s="9"/>
    </row>
    <row r="1433" spans="28:28">
      <c r="AB1433" s="9"/>
    </row>
    <row r="1434" spans="28:28">
      <c r="AB1434" s="9"/>
    </row>
    <row r="1435" spans="28:28">
      <c r="AB1435" s="9"/>
    </row>
    <row r="1436" spans="28:28">
      <c r="AB1436" s="9"/>
    </row>
    <row r="1437" spans="28:28">
      <c r="AB1437" s="9"/>
    </row>
    <row r="1438" spans="28:28">
      <c r="AB1438" s="9"/>
    </row>
    <row r="1439" spans="28:28">
      <c r="AB1439" s="9"/>
    </row>
    <row r="1440" spans="28:28">
      <c r="AB1440" s="9"/>
    </row>
    <row r="1441" spans="28:28">
      <c r="AB1441" s="9"/>
    </row>
    <row r="1442" spans="28:28">
      <c r="AB1442" s="9"/>
    </row>
    <row r="1443" spans="28:28">
      <c r="AB1443" s="9"/>
    </row>
    <row r="1444" spans="28:28">
      <c r="AB1444" s="9"/>
    </row>
    <row r="1445" spans="28:28">
      <c r="AB1445" s="9"/>
    </row>
    <row r="1446" spans="28:28">
      <c r="AB1446" s="9"/>
    </row>
    <row r="1447" spans="28:28">
      <c r="AB1447" s="9"/>
    </row>
    <row r="1448" spans="28:28">
      <c r="AB1448" s="9"/>
    </row>
    <row r="1449" spans="28:28">
      <c r="AB1449" s="9"/>
    </row>
    <row r="1450" spans="28:28">
      <c r="AB1450" s="9"/>
    </row>
    <row r="1451" spans="28:28">
      <c r="AB1451" s="9"/>
    </row>
    <row r="1452" spans="28:28">
      <c r="AB1452" s="9"/>
    </row>
    <row r="1453" spans="28:28">
      <c r="AB1453" s="9"/>
    </row>
    <row r="1454" spans="28:28">
      <c r="AB1454" s="9"/>
    </row>
    <row r="1455" spans="28:28">
      <c r="AB1455" s="9"/>
    </row>
    <row r="1456" spans="28:28">
      <c r="AB1456" s="9"/>
    </row>
    <row r="1457" spans="28:28">
      <c r="AB1457" s="9"/>
    </row>
    <row r="1458" spans="28:28">
      <c r="AB1458" s="9"/>
    </row>
    <row r="1459" spans="28:28">
      <c r="AB1459" s="9"/>
    </row>
    <row r="1460" spans="28:28">
      <c r="AB1460" s="9"/>
    </row>
    <row r="1461" spans="28:28">
      <c r="AB1461" s="9"/>
    </row>
    <row r="1462" spans="28:28">
      <c r="AB1462" s="9"/>
    </row>
    <row r="1463" spans="28:28">
      <c r="AB1463" s="9"/>
    </row>
    <row r="1464" spans="28:28">
      <c r="AB1464" s="9"/>
    </row>
    <row r="1465" spans="28:28">
      <c r="AB1465" s="9"/>
    </row>
    <row r="1466" spans="28:28">
      <c r="AB1466" s="9"/>
    </row>
    <row r="1467" spans="28:28">
      <c r="AB1467" s="9"/>
    </row>
    <row r="1468" spans="28:28">
      <c r="AB1468" s="9"/>
    </row>
    <row r="1469" spans="28:28">
      <c r="AB1469" s="9"/>
    </row>
    <row r="1470" spans="28:28">
      <c r="AB1470" s="9"/>
    </row>
    <row r="1471" spans="28:28">
      <c r="AB1471" s="9"/>
    </row>
    <row r="1472" spans="28:28">
      <c r="AB1472" s="9"/>
    </row>
    <row r="1473" spans="28:28">
      <c r="AB1473" s="9"/>
    </row>
    <row r="1474" spans="28:28">
      <c r="AB1474" s="9"/>
    </row>
    <row r="1475" spans="28:28">
      <c r="AB1475" s="9"/>
    </row>
    <row r="1476" spans="28:28">
      <c r="AB1476" s="9"/>
    </row>
    <row r="1477" spans="28:28">
      <c r="AB1477" s="9"/>
    </row>
    <row r="1478" spans="28:28">
      <c r="AB1478" s="9"/>
    </row>
    <row r="1479" spans="28:28">
      <c r="AB1479" s="9"/>
    </row>
    <row r="1480" spans="28:28">
      <c r="AB1480" s="9"/>
    </row>
    <row r="1481" spans="28:28">
      <c r="AB1481" s="9"/>
    </row>
    <row r="1482" spans="28:28">
      <c r="AB1482" s="9"/>
    </row>
    <row r="1483" spans="28:28">
      <c r="AB1483" s="9"/>
    </row>
    <row r="1484" spans="28:28">
      <c r="AB1484" s="9"/>
    </row>
    <row r="1485" spans="28:28">
      <c r="AB1485" s="9"/>
    </row>
    <row r="1486" spans="28:28">
      <c r="AB1486" s="9"/>
    </row>
    <row r="1487" spans="28:28">
      <c r="AB1487" s="9"/>
    </row>
    <row r="1488" spans="28:28">
      <c r="AB1488" s="9"/>
    </row>
    <row r="1489" spans="28:28">
      <c r="AB1489" s="9"/>
    </row>
    <row r="1490" spans="28:28">
      <c r="AB1490" s="9"/>
    </row>
    <row r="1491" spans="28:28">
      <c r="AB1491" s="9"/>
    </row>
    <row r="1492" spans="28:28">
      <c r="AB1492" s="9"/>
    </row>
    <row r="1493" spans="28:28">
      <c r="AB1493" s="9"/>
    </row>
    <row r="1494" spans="28:28">
      <c r="AB1494" s="9"/>
    </row>
    <row r="1495" spans="28:28">
      <c r="AB1495" s="9"/>
    </row>
    <row r="1496" spans="28:28">
      <c r="AB1496" s="9"/>
    </row>
    <row r="1497" spans="28:28">
      <c r="AB1497" s="9"/>
    </row>
    <row r="1498" spans="28:28">
      <c r="AB1498" s="9"/>
    </row>
    <row r="1499" spans="28:28">
      <c r="AB1499" s="9"/>
    </row>
    <row r="1500" spans="28:28">
      <c r="AB1500" s="9"/>
    </row>
    <row r="1501" spans="28:28">
      <c r="AB1501" s="9"/>
    </row>
    <row r="1502" spans="28:28">
      <c r="AB1502" s="9"/>
    </row>
    <row r="1503" spans="28:28">
      <c r="AB1503" s="9"/>
    </row>
    <row r="1504" spans="28:28">
      <c r="AB1504" s="9"/>
    </row>
    <row r="1505" spans="28:28">
      <c r="AB1505" s="9"/>
    </row>
    <row r="1506" spans="28:28">
      <c r="AB1506" s="9"/>
    </row>
    <row r="1507" spans="28:28">
      <c r="AB1507" s="9"/>
    </row>
    <row r="1508" spans="28:28">
      <c r="AB1508" s="9"/>
    </row>
    <row r="1509" spans="28:28">
      <c r="AB1509" s="9"/>
    </row>
    <row r="1510" spans="28:28">
      <c r="AB1510" s="9"/>
    </row>
    <row r="1511" spans="28:28">
      <c r="AB1511" s="9"/>
    </row>
    <row r="1512" spans="28:28">
      <c r="AB1512" s="9"/>
    </row>
    <row r="1513" spans="28:28">
      <c r="AB1513" s="9"/>
    </row>
    <row r="1514" spans="28:28">
      <c r="AB1514" s="9"/>
    </row>
    <row r="1515" spans="28:28">
      <c r="AB1515" s="9"/>
    </row>
    <row r="1516" spans="28:28">
      <c r="AB1516" s="9"/>
    </row>
    <row r="1517" spans="28:28">
      <c r="AB1517" s="9"/>
    </row>
    <row r="1518" spans="28:28">
      <c r="AB1518" s="9"/>
    </row>
    <row r="1519" spans="28:28">
      <c r="AB1519" s="9"/>
    </row>
    <row r="1520" spans="28:28">
      <c r="AB1520" s="9"/>
    </row>
    <row r="1521" spans="28:28">
      <c r="AB1521" s="9"/>
    </row>
    <row r="1522" spans="28:28">
      <c r="AB1522" s="9"/>
    </row>
    <row r="1523" spans="28:28">
      <c r="AB1523" s="9"/>
    </row>
    <row r="1524" spans="28:28">
      <c r="AB1524" s="9"/>
    </row>
    <row r="1525" spans="28:28">
      <c r="AB1525" s="9"/>
    </row>
    <row r="1526" spans="28:28">
      <c r="AB1526" s="9"/>
    </row>
    <row r="1527" spans="28:28">
      <c r="AB1527" s="9"/>
    </row>
    <row r="1528" spans="28:28">
      <c r="AB1528" s="9"/>
    </row>
    <row r="1529" spans="28:28">
      <c r="AB1529" s="9"/>
    </row>
    <row r="1530" spans="28:28">
      <c r="AB1530" s="9"/>
    </row>
    <row r="1531" spans="28:28">
      <c r="AB1531" s="9"/>
    </row>
    <row r="1532" spans="28:28">
      <c r="AB1532" s="9"/>
    </row>
    <row r="1533" spans="28:28">
      <c r="AB1533" s="9"/>
    </row>
    <row r="1534" spans="28:28">
      <c r="AB1534" s="9"/>
    </row>
    <row r="1535" spans="28:28">
      <c r="AB1535" s="9"/>
    </row>
    <row r="1536" spans="28:28">
      <c r="AB1536" s="9"/>
    </row>
    <row r="1537" spans="28:28">
      <c r="AB1537" s="9"/>
    </row>
    <row r="1538" spans="28:28">
      <c r="AB1538" s="9"/>
    </row>
    <row r="1539" spans="28:28">
      <c r="AB1539" s="9"/>
    </row>
    <row r="1540" spans="28:28">
      <c r="AB1540" s="9"/>
    </row>
    <row r="1541" spans="28:28">
      <c r="AB1541" s="9"/>
    </row>
    <row r="1542" spans="28:28">
      <c r="AB1542" s="9"/>
    </row>
    <row r="1543" spans="28:28">
      <c r="AB1543" s="9"/>
    </row>
    <row r="1544" spans="28:28">
      <c r="AB1544" s="9"/>
    </row>
    <row r="1545" spans="28:28">
      <c r="AB1545" s="9"/>
    </row>
    <row r="1546" spans="28:28">
      <c r="AB1546" s="9"/>
    </row>
    <row r="1547" spans="28:28">
      <c r="AB1547" s="9"/>
    </row>
    <row r="1548" spans="28:28">
      <c r="AB1548" s="9"/>
    </row>
    <row r="1549" spans="28:28">
      <c r="AB1549" s="9"/>
    </row>
    <row r="1550" spans="28:28">
      <c r="AB1550" s="9"/>
    </row>
    <row r="1551" spans="28:28">
      <c r="AB1551" s="9"/>
    </row>
    <row r="1552" spans="28:28">
      <c r="AB1552" s="9"/>
    </row>
    <row r="1553" spans="28:28">
      <c r="AB1553" s="9"/>
    </row>
    <row r="1554" spans="28:28">
      <c r="AB1554" s="9"/>
    </row>
    <row r="1555" spans="28:28">
      <c r="AB1555" s="9"/>
    </row>
    <row r="1556" spans="28:28">
      <c r="AB1556" s="9"/>
    </row>
    <row r="1557" spans="28:28">
      <c r="AB1557" s="9"/>
    </row>
    <row r="1558" spans="28:28">
      <c r="AB1558" s="9"/>
    </row>
    <row r="1559" spans="28:28">
      <c r="AB1559" s="9"/>
    </row>
    <row r="1560" spans="28:28">
      <c r="AB1560" s="9"/>
    </row>
    <row r="1561" spans="28:28">
      <c r="AB1561" s="9"/>
    </row>
    <row r="1562" spans="28:28">
      <c r="AB1562" s="9"/>
    </row>
    <row r="1563" spans="28:28">
      <c r="AB1563" s="9"/>
    </row>
    <row r="1564" spans="28:28">
      <c r="AB1564" s="9"/>
    </row>
    <row r="1565" spans="28:28">
      <c r="AB1565" s="9"/>
    </row>
    <row r="1566" spans="28:28">
      <c r="AB1566" s="9"/>
    </row>
    <row r="1567" spans="28:28">
      <c r="AB1567" s="9"/>
    </row>
    <row r="1568" spans="28:28">
      <c r="AB1568" s="9"/>
    </row>
    <row r="1569" spans="28:28">
      <c r="AB1569" s="9"/>
    </row>
    <row r="1570" spans="28:28">
      <c r="AB1570" s="9"/>
    </row>
    <row r="1571" spans="28:28">
      <c r="AB1571" s="9"/>
    </row>
    <row r="1572" spans="28:28">
      <c r="AB1572" s="9"/>
    </row>
    <row r="1573" spans="28:28">
      <c r="AB1573" s="9"/>
    </row>
    <row r="1574" spans="28:28">
      <c r="AB1574" s="9"/>
    </row>
    <row r="1575" spans="28:28">
      <c r="AB1575" s="9"/>
    </row>
    <row r="1576" spans="28:28">
      <c r="AB1576" s="9"/>
    </row>
    <row r="1577" spans="28:28">
      <c r="AB1577" s="9"/>
    </row>
    <row r="1578" spans="28:28">
      <c r="AB1578" s="9"/>
    </row>
    <row r="1579" spans="28:28">
      <c r="AB1579" s="9"/>
    </row>
    <row r="1580" spans="28:28">
      <c r="AB1580" s="9"/>
    </row>
    <row r="1581" spans="28:28">
      <c r="AB1581" s="9"/>
    </row>
    <row r="1582" spans="28:28">
      <c r="AB1582" s="9"/>
    </row>
    <row r="1583" spans="28:28">
      <c r="AB1583" s="9"/>
    </row>
    <row r="1584" spans="28:28">
      <c r="AB1584" s="9"/>
    </row>
    <row r="1585" spans="28:28">
      <c r="AB1585" s="9"/>
    </row>
    <row r="1586" spans="28:28">
      <c r="AB1586" s="9"/>
    </row>
    <row r="1587" spans="28:28">
      <c r="AB1587" s="9"/>
    </row>
    <row r="1588" spans="28:28">
      <c r="AB1588" s="9"/>
    </row>
    <row r="1589" spans="28:28">
      <c r="AB1589" s="9"/>
    </row>
    <row r="1590" spans="28:28">
      <c r="AB1590" s="9"/>
    </row>
    <row r="1591" spans="28:28">
      <c r="AB1591" s="9"/>
    </row>
    <row r="1592" spans="28:28">
      <c r="AB1592" s="9"/>
    </row>
    <row r="1593" spans="28:28">
      <c r="AB1593" s="9"/>
    </row>
    <row r="1594" spans="28:28">
      <c r="AB1594" s="9"/>
    </row>
    <row r="1595" spans="28:28">
      <c r="AB1595" s="9"/>
    </row>
    <row r="1596" spans="28:28">
      <c r="AB1596" s="9"/>
    </row>
    <row r="1597" spans="28:28">
      <c r="AB1597" s="9"/>
    </row>
    <row r="1598" spans="28:28">
      <c r="AB1598" s="9"/>
    </row>
    <row r="1599" spans="28:28">
      <c r="AB1599" s="9"/>
    </row>
    <row r="1600" spans="28:28">
      <c r="AB1600" s="9"/>
    </row>
    <row r="1601" spans="28:28">
      <c r="AB1601" s="9"/>
    </row>
    <row r="1602" spans="28:28">
      <c r="AB1602" s="9"/>
    </row>
    <row r="1603" spans="28:28">
      <c r="AB1603" s="9"/>
    </row>
    <row r="1604" spans="28:28">
      <c r="AB1604" s="9"/>
    </row>
    <row r="1605" spans="28:28">
      <c r="AB1605" s="9"/>
    </row>
    <row r="1606" spans="28:28">
      <c r="AB1606" s="9"/>
    </row>
    <row r="1607" spans="28:28">
      <c r="AB1607" s="9"/>
    </row>
    <row r="1608" spans="28:28">
      <c r="AB1608" s="9"/>
    </row>
    <row r="1609" spans="28:28">
      <c r="AB1609" s="9"/>
    </row>
    <row r="1610" spans="28:28">
      <c r="AB1610" s="9"/>
    </row>
    <row r="1611" spans="28:28">
      <c r="AB1611" s="9"/>
    </row>
    <row r="1612" spans="28:28">
      <c r="AB1612" s="9"/>
    </row>
    <row r="1613" spans="28:28">
      <c r="AB1613" s="9"/>
    </row>
    <row r="1614" spans="28:28">
      <c r="AB1614" s="9"/>
    </row>
    <row r="1615" spans="28:28">
      <c r="AB1615" s="9"/>
    </row>
    <row r="1616" spans="28:28">
      <c r="AB1616" s="9"/>
    </row>
    <row r="1617" spans="28:28">
      <c r="AB1617" s="9"/>
    </row>
    <row r="1618" spans="28:28">
      <c r="AB1618" s="9"/>
    </row>
    <row r="1619" spans="28:28">
      <c r="AB1619" s="9"/>
    </row>
    <row r="1620" spans="28:28">
      <c r="AB1620" s="9"/>
    </row>
    <row r="1621" spans="28:28">
      <c r="AB1621" s="9"/>
    </row>
    <row r="1622" spans="28:28">
      <c r="AB1622" s="9"/>
    </row>
    <row r="1623" spans="28:28">
      <c r="AB1623" s="9"/>
    </row>
    <row r="1624" spans="28:28">
      <c r="AB1624" s="9"/>
    </row>
    <row r="1625" spans="28:28">
      <c r="AB1625" s="9"/>
    </row>
    <row r="1626" spans="28:28">
      <c r="AB1626" s="9"/>
    </row>
    <row r="1627" spans="28:28">
      <c r="AB1627" s="9"/>
    </row>
    <row r="1628" spans="28:28">
      <c r="AB1628" s="9"/>
    </row>
    <row r="1629" spans="28:28">
      <c r="AB1629" s="9"/>
    </row>
    <row r="1630" spans="28:28">
      <c r="AB1630" s="9"/>
    </row>
    <row r="1631" spans="28:28">
      <c r="AB1631" s="9"/>
    </row>
    <row r="1632" spans="28:28">
      <c r="AB1632" s="9"/>
    </row>
    <row r="1633" spans="28:28">
      <c r="AB1633" s="9"/>
    </row>
    <row r="1634" spans="28:28">
      <c r="AB1634" s="9"/>
    </row>
    <row r="1635" spans="28:28">
      <c r="AB1635" s="9"/>
    </row>
    <row r="1636" spans="28:28">
      <c r="AB1636" s="9"/>
    </row>
    <row r="1637" spans="28:28">
      <c r="AB1637" s="9"/>
    </row>
    <row r="1638" spans="28:28">
      <c r="AB1638" s="9"/>
    </row>
    <row r="1639" spans="28:28">
      <c r="AB1639" s="9"/>
    </row>
    <row r="1640" spans="28:28">
      <c r="AB1640" s="9"/>
    </row>
    <row r="1641" spans="28:28">
      <c r="AB1641" s="9"/>
    </row>
    <row r="1642" spans="28:28">
      <c r="AB1642" s="9"/>
    </row>
    <row r="1643" spans="28:28">
      <c r="AB1643" s="9"/>
    </row>
    <row r="1644" spans="28:28">
      <c r="AB1644" s="9"/>
    </row>
    <row r="1645" spans="28:28">
      <c r="AB1645" s="9"/>
    </row>
    <row r="1646" spans="28:28">
      <c r="AB1646" s="9"/>
    </row>
    <row r="1647" spans="28:28">
      <c r="AB1647" s="9"/>
    </row>
    <row r="1648" spans="28:28">
      <c r="AB1648" s="9"/>
    </row>
    <row r="1649" spans="28:28">
      <c r="AB1649" s="9"/>
    </row>
    <row r="1650" spans="28:28">
      <c r="AB1650" s="9"/>
    </row>
    <row r="1651" spans="28:28">
      <c r="AB1651" s="9"/>
    </row>
    <row r="1652" spans="28:28">
      <c r="AB1652" s="9"/>
    </row>
    <row r="1653" spans="28:28">
      <c r="AB1653" s="9"/>
    </row>
    <row r="1654" spans="28:28">
      <c r="AB1654" s="9"/>
    </row>
    <row r="1655" spans="28:28">
      <c r="AB1655" s="9"/>
    </row>
    <row r="1656" spans="28:28">
      <c r="AB1656" s="9"/>
    </row>
    <row r="1657" spans="28:28">
      <c r="AB1657" s="9"/>
    </row>
    <row r="1658" spans="28:28">
      <c r="AB1658" s="9"/>
    </row>
    <row r="1659" spans="28:28">
      <c r="AB1659" s="9"/>
    </row>
    <row r="1660" spans="28:28">
      <c r="AB1660" s="9"/>
    </row>
    <row r="1661" spans="28:28">
      <c r="AB1661" s="9"/>
    </row>
    <row r="1662" spans="28:28">
      <c r="AB1662" s="9"/>
    </row>
    <row r="1663" spans="28:28">
      <c r="AB1663" s="9"/>
    </row>
    <row r="1664" spans="28:28">
      <c r="AB1664" s="9"/>
    </row>
    <row r="1665" spans="28:28">
      <c r="AB1665" s="9"/>
    </row>
    <row r="1666" spans="28:28">
      <c r="AB1666" s="9"/>
    </row>
    <row r="1667" spans="28:28">
      <c r="AB1667" s="9"/>
    </row>
    <row r="1668" spans="28:28">
      <c r="AB1668" s="9"/>
    </row>
    <row r="1669" spans="28:28">
      <c r="AB1669" s="9"/>
    </row>
    <row r="1670" spans="28:28">
      <c r="AB1670" s="9"/>
    </row>
    <row r="1671" spans="28:28">
      <c r="AB1671" s="9"/>
    </row>
    <row r="1672" spans="28:28">
      <c r="AB1672" s="9"/>
    </row>
    <row r="1673" spans="28:28">
      <c r="AB1673" s="9"/>
    </row>
    <row r="1674" spans="28:28">
      <c r="AB1674" s="9"/>
    </row>
    <row r="1675" spans="28:28">
      <c r="AB1675" s="9"/>
    </row>
    <row r="1676" spans="28:28">
      <c r="AB1676" s="9"/>
    </row>
    <row r="1677" spans="28:28">
      <c r="AB1677" s="9"/>
    </row>
    <row r="1678" spans="28:28">
      <c r="AB1678" s="9"/>
    </row>
    <row r="1679" spans="28:28">
      <c r="AB1679" s="9"/>
    </row>
    <row r="1680" spans="28:28">
      <c r="AB1680" s="9"/>
    </row>
    <row r="1681" spans="28:28">
      <c r="AB1681" s="9"/>
    </row>
    <row r="1682" spans="28:28">
      <c r="AB1682" s="9"/>
    </row>
    <row r="1683" spans="28:28">
      <c r="AB1683" s="9"/>
    </row>
    <row r="1684" spans="28:28">
      <c r="AB1684" s="9"/>
    </row>
    <row r="1685" spans="28:28">
      <c r="AB1685" s="9"/>
    </row>
    <row r="1686" spans="28:28">
      <c r="AB1686" s="9"/>
    </row>
    <row r="1687" spans="28:28">
      <c r="AB1687" s="9"/>
    </row>
    <row r="1688" spans="28:28">
      <c r="AB1688" s="9"/>
    </row>
    <row r="1689" spans="28:28">
      <c r="AB1689" s="9"/>
    </row>
    <row r="1690" spans="28:28">
      <c r="AB1690" s="9"/>
    </row>
    <row r="1691" spans="28:28">
      <c r="AB1691" s="9"/>
    </row>
    <row r="1692" spans="28:28">
      <c r="AB1692" s="9"/>
    </row>
    <row r="1693" spans="28:28">
      <c r="AB1693" s="9"/>
    </row>
    <row r="1694" spans="28:28">
      <c r="AB1694" s="9"/>
    </row>
    <row r="1695" spans="28:28">
      <c r="AB1695" s="9"/>
    </row>
    <row r="1696" spans="28:28">
      <c r="AB1696" s="9"/>
    </row>
    <row r="1697" spans="28:28">
      <c r="AB1697" s="9"/>
    </row>
    <row r="1698" spans="28:28">
      <c r="AB1698" s="9"/>
    </row>
    <row r="1699" spans="28:28">
      <c r="AB1699" s="9"/>
    </row>
    <row r="1700" spans="28:28">
      <c r="AB1700" s="9"/>
    </row>
    <row r="1701" spans="28:28">
      <c r="AB1701" s="9"/>
    </row>
    <row r="1702" spans="28:28">
      <c r="AB1702" s="9"/>
    </row>
    <row r="1703" spans="28:28">
      <c r="AB1703" s="9"/>
    </row>
    <row r="1704" spans="28:28">
      <c r="AB1704" s="9"/>
    </row>
    <row r="1705" spans="28:28">
      <c r="AB1705" s="9"/>
    </row>
    <row r="1706" spans="28:28">
      <c r="AB1706" s="9"/>
    </row>
    <row r="1707" spans="28:28">
      <c r="AB1707" s="9"/>
    </row>
    <row r="1708" spans="28:28">
      <c r="AB1708" s="9"/>
    </row>
    <row r="1709" spans="28:28">
      <c r="AB1709" s="9"/>
    </row>
    <row r="1710" spans="28:28">
      <c r="AB1710" s="9"/>
    </row>
    <row r="1711" spans="28:28">
      <c r="AB1711" s="9"/>
    </row>
    <row r="1712" spans="28:28">
      <c r="AB1712" s="9"/>
    </row>
    <row r="1713" spans="28:28">
      <c r="AB1713" s="9"/>
    </row>
    <row r="1714" spans="28:28">
      <c r="AB1714" s="9"/>
    </row>
    <row r="1715" spans="28:28">
      <c r="AB1715" s="9"/>
    </row>
    <row r="1716" spans="28:28">
      <c r="AB1716" s="9"/>
    </row>
    <row r="1717" spans="28:28">
      <c r="AB1717" s="9"/>
    </row>
    <row r="1718" spans="28:28">
      <c r="AB1718" s="9"/>
    </row>
    <row r="1719" spans="28:28">
      <c r="AB1719" s="9"/>
    </row>
    <row r="1720" spans="28:28">
      <c r="AB1720" s="9"/>
    </row>
    <row r="1721" spans="28:28">
      <c r="AB1721" s="9"/>
    </row>
    <row r="1722" spans="28:28">
      <c r="AB1722" s="9"/>
    </row>
    <row r="1723" spans="28:28">
      <c r="AB1723" s="9"/>
    </row>
    <row r="1724" spans="28:28">
      <c r="AB1724" s="9"/>
    </row>
    <row r="1725" spans="28:28">
      <c r="AB1725" s="9"/>
    </row>
    <row r="1726" spans="28:28">
      <c r="AB1726" s="9"/>
    </row>
    <row r="1727" spans="28:28">
      <c r="AB1727" s="9"/>
    </row>
    <row r="1728" spans="28:28">
      <c r="AB1728" s="9"/>
    </row>
    <row r="1729" spans="28:28">
      <c r="AB1729" s="9"/>
    </row>
    <row r="1730" spans="28:28">
      <c r="AB1730" s="9"/>
    </row>
    <row r="1731" spans="28:28">
      <c r="AB1731" s="9"/>
    </row>
    <row r="1732" spans="28:28">
      <c r="AB1732" s="9"/>
    </row>
    <row r="1733" spans="28:28">
      <c r="AB1733" s="9"/>
    </row>
    <row r="1734" spans="28:28">
      <c r="AB1734" s="9"/>
    </row>
    <row r="1735" spans="28:28">
      <c r="AB1735" s="9"/>
    </row>
    <row r="1736" spans="28:28">
      <c r="AB1736" s="9"/>
    </row>
    <row r="1737" spans="28:28">
      <c r="AB1737" s="9"/>
    </row>
    <row r="1738" spans="28:28">
      <c r="AB1738" s="9"/>
    </row>
    <row r="1739" spans="28:28">
      <c r="AB1739" s="9"/>
    </row>
    <row r="1740" spans="28:28">
      <c r="AB1740" s="9"/>
    </row>
    <row r="1741" spans="28:28">
      <c r="AB1741" s="9"/>
    </row>
    <row r="1742" spans="28:28">
      <c r="AB1742" s="9"/>
    </row>
    <row r="1743" spans="28:28">
      <c r="AB1743" s="9"/>
    </row>
    <row r="1744" spans="28:28">
      <c r="AB1744" s="9"/>
    </row>
    <row r="1745" spans="28:28">
      <c r="AB1745" s="9"/>
    </row>
    <row r="1746" spans="28:28">
      <c r="AB1746" s="9"/>
    </row>
    <row r="1747" spans="28:28">
      <c r="AB1747" s="9"/>
    </row>
    <row r="1748" spans="28:28">
      <c r="AB1748" s="9"/>
    </row>
    <row r="1749" spans="28:28">
      <c r="AB1749" s="9"/>
    </row>
    <row r="1750" spans="28:28">
      <c r="AB1750" s="9"/>
    </row>
    <row r="1751" spans="28:28">
      <c r="AB1751" s="9"/>
    </row>
    <row r="1752" spans="28:28">
      <c r="AB1752" s="9"/>
    </row>
    <row r="1753" spans="28:28">
      <c r="AB1753" s="9"/>
    </row>
    <row r="1754" spans="28:28">
      <c r="AB1754" s="9"/>
    </row>
    <row r="1755" spans="28:28">
      <c r="AB1755" s="9"/>
    </row>
    <row r="1756" spans="28:28">
      <c r="AB1756" s="9"/>
    </row>
    <row r="1757" spans="28:28">
      <c r="AB1757" s="9"/>
    </row>
    <row r="1758" spans="28:28">
      <c r="AB1758" s="9"/>
    </row>
    <row r="1759" spans="28:28">
      <c r="AB1759" s="9"/>
    </row>
    <row r="1760" spans="28:28">
      <c r="AB1760" s="9"/>
    </row>
    <row r="1761" spans="28:28">
      <c r="AB1761" s="9"/>
    </row>
    <row r="1762" spans="28:28">
      <c r="AB1762" s="9"/>
    </row>
    <row r="1763" spans="28:28">
      <c r="AB1763" s="9"/>
    </row>
    <row r="1764" spans="28:28">
      <c r="AB1764" s="9"/>
    </row>
    <row r="1765" spans="28:28">
      <c r="AB1765" s="9"/>
    </row>
    <row r="1766" spans="28:28">
      <c r="AB1766" s="9"/>
    </row>
    <row r="1767" spans="28:28">
      <c r="AB1767" s="9"/>
    </row>
    <row r="1768" spans="28:28">
      <c r="AB1768" s="9"/>
    </row>
    <row r="1769" spans="28:28">
      <c r="AB1769" s="9"/>
    </row>
    <row r="1770" spans="28:28">
      <c r="AB1770" s="9"/>
    </row>
    <row r="1771" spans="28:28">
      <c r="AB1771" s="9"/>
    </row>
    <row r="1772" spans="28:28">
      <c r="AB1772" s="9"/>
    </row>
    <row r="1773" spans="28:28">
      <c r="AB1773" s="9"/>
    </row>
    <row r="1774" spans="28:28">
      <c r="AB1774" s="9"/>
    </row>
    <row r="1775" spans="28:28">
      <c r="AB1775" s="9"/>
    </row>
    <row r="1776" spans="28:28">
      <c r="AB1776" s="9"/>
    </row>
    <row r="1777" spans="28:28">
      <c r="AB1777" s="9"/>
    </row>
    <row r="1778" spans="28:28">
      <c r="AB1778" s="9"/>
    </row>
    <row r="1779" spans="28:28">
      <c r="AB1779" s="9"/>
    </row>
    <row r="1780" spans="28:28">
      <c r="AB1780" s="9"/>
    </row>
    <row r="1781" spans="28:28">
      <c r="AB1781" s="9"/>
    </row>
    <row r="1782" spans="28:28">
      <c r="AB1782" s="9"/>
    </row>
    <row r="1783" spans="28:28">
      <c r="AB1783" s="9"/>
    </row>
    <row r="1784" spans="28:28">
      <c r="AB1784" s="9"/>
    </row>
    <row r="1785" spans="28:28">
      <c r="AB1785" s="9"/>
    </row>
    <row r="1786" spans="28:28">
      <c r="AB1786" s="9"/>
    </row>
    <row r="1787" spans="28:28">
      <c r="AB1787" s="9"/>
    </row>
    <row r="1788" spans="28:28">
      <c r="AB1788" s="9"/>
    </row>
    <row r="1789" spans="28:28">
      <c r="AB1789" s="9"/>
    </row>
    <row r="1790" spans="28:28">
      <c r="AB1790" s="9"/>
    </row>
    <row r="1791" spans="28:28">
      <c r="AB1791" s="9"/>
    </row>
    <row r="1792" spans="28:28">
      <c r="AB1792" s="9"/>
    </row>
    <row r="1793" spans="28:28">
      <c r="AB1793" s="9"/>
    </row>
    <row r="1794" spans="28:28">
      <c r="AB1794" s="9"/>
    </row>
    <row r="1795" spans="28:28">
      <c r="AB1795" s="9"/>
    </row>
    <row r="1796" spans="28:28">
      <c r="AB1796" s="9"/>
    </row>
    <row r="1797" spans="28:28">
      <c r="AB1797" s="9"/>
    </row>
    <row r="1798" spans="28:28">
      <c r="AB1798" s="9"/>
    </row>
    <row r="1799" spans="28:28">
      <c r="AB1799" s="9"/>
    </row>
    <row r="1800" spans="28:28">
      <c r="AB1800" s="9"/>
    </row>
    <row r="1801" spans="28:28">
      <c r="AB1801" s="9"/>
    </row>
    <row r="1802" spans="28:28">
      <c r="AB1802" s="9"/>
    </row>
    <row r="1803" spans="28:28">
      <c r="AB1803" s="9"/>
    </row>
    <row r="1804" spans="28:28">
      <c r="AB1804" s="9"/>
    </row>
    <row r="1805" spans="28:28">
      <c r="AB1805" s="9"/>
    </row>
    <row r="1806" spans="28:28">
      <c r="AB1806" s="9"/>
    </row>
    <row r="1807" spans="28:28">
      <c r="AB1807" s="9"/>
    </row>
    <row r="1808" spans="28:28">
      <c r="AB1808" s="9"/>
    </row>
    <row r="1809" spans="28:28">
      <c r="AB1809" s="9"/>
    </row>
    <row r="1810" spans="28:28">
      <c r="AB1810" s="9"/>
    </row>
    <row r="1811" spans="28:28">
      <c r="AB1811" s="9"/>
    </row>
    <row r="1812" spans="28:28">
      <c r="AB1812" s="9"/>
    </row>
    <row r="1813" spans="28:28">
      <c r="AB1813" s="9"/>
    </row>
    <row r="1814" spans="28:28">
      <c r="AB1814" s="9"/>
    </row>
    <row r="1815" spans="28:28">
      <c r="AB1815" s="9"/>
    </row>
    <row r="1816" spans="28:28">
      <c r="AB1816" s="9"/>
    </row>
    <row r="1817" spans="28:28">
      <c r="AB1817" s="9"/>
    </row>
    <row r="1818" spans="28:28">
      <c r="AB1818" s="9"/>
    </row>
    <row r="1819" spans="28:28">
      <c r="AB1819" s="9"/>
    </row>
    <row r="1820" spans="28:28">
      <c r="AB1820" s="9"/>
    </row>
    <row r="1821" spans="28:28">
      <c r="AB1821" s="9"/>
    </row>
    <row r="1822" spans="28:28">
      <c r="AB1822" s="9"/>
    </row>
    <row r="1823" spans="28:28">
      <c r="AB1823" s="9"/>
    </row>
    <row r="1824" spans="28:28">
      <c r="AB1824" s="9"/>
    </row>
    <row r="1825" spans="28:28">
      <c r="AB1825" s="9"/>
    </row>
    <row r="1826" spans="28:28">
      <c r="AB1826" s="9"/>
    </row>
    <row r="1827" spans="28:28">
      <c r="AB1827" s="9"/>
    </row>
    <row r="1828" spans="28:28">
      <c r="AB1828" s="9"/>
    </row>
    <row r="1829" spans="28:28">
      <c r="AB1829" s="9"/>
    </row>
    <row r="1830" spans="28:28">
      <c r="AB1830" s="9"/>
    </row>
    <row r="1831" spans="28:28">
      <c r="AB1831" s="9"/>
    </row>
    <row r="1832" spans="28:28">
      <c r="AB1832" s="9"/>
    </row>
    <row r="1833" spans="28:28">
      <c r="AB1833" s="9"/>
    </row>
    <row r="1834" spans="28:28">
      <c r="AB1834" s="9"/>
    </row>
    <row r="1835" spans="28:28">
      <c r="AB1835" s="9"/>
    </row>
    <row r="1836" spans="28:28">
      <c r="AB1836" s="9"/>
    </row>
    <row r="1837" spans="28:28">
      <c r="AB1837" s="9"/>
    </row>
    <row r="1838" spans="28:28">
      <c r="AB1838" s="9"/>
    </row>
    <row r="1839" spans="28:28">
      <c r="AB1839" s="9"/>
    </row>
    <row r="1840" spans="28:28">
      <c r="AB1840" s="9"/>
    </row>
    <row r="1841" spans="28:28">
      <c r="AB1841" s="9"/>
    </row>
    <row r="1842" spans="28:28">
      <c r="AB1842" s="9"/>
    </row>
    <row r="1843" spans="28:28">
      <c r="AB1843" s="9"/>
    </row>
    <row r="1844" spans="28:28">
      <c r="AB1844" s="9"/>
    </row>
    <row r="1845" spans="28:28">
      <c r="AB1845" s="9"/>
    </row>
    <row r="1846" spans="28:28">
      <c r="AB1846" s="9"/>
    </row>
    <row r="1847" spans="28:28">
      <c r="AB1847" s="9"/>
    </row>
    <row r="1848" spans="28:28">
      <c r="AB1848" s="9"/>
    </row>
    <row r="1849" spans="28:28">
      <c r="AB1849" s="9"/>
    </row>
    <row r="1850" spans="28:28">
      <c r="AB1850" s="9"/>
    </row>
    <row r="1851" spans="28:28">
      <c r="AB1851" s="9"/>
    </row>
    <row r="1852" spans="28:28">
      <c r="AB1852" s="9"/>
    </row>
    <row r="1853" spans="28:28">
      <c r="AB1853" s="9"/>
    </row>
    <row r="1854" spans="28:28">
      <c r="AB1854" s="9"/>
    </row>
    <row r="1855" spans="28:28">
      <c r="AB1855" s="9"/>
    </row>
    <row r="1856" spans="28:28">
      <c r="AB1856" s="9"/>
    </row>
    <row r="1857" spans="28:28">
      <c r="AB1857" s="9"/>
    </row>
    <row r="1858" spans="28:28">
      <c r="AB1858" s="9"/>
    </row>
    <row r="1859" spans="28:28">
      <c r="AB1859" s="9"/>
    </row>
    <row r="1860" spans="28:28">
      <c r="AB1860" s="9"/>
    </row>
    <row r="1861" spans="28:28">
      <c r="AB1861" s="9"/>
    </row>
    <row r="1862" spans="28:28">
      <c r="AB1862" s="9"/>
    </row>
    <row r="1863" spans="28:28">
      <c r="AB1863" s="9"/>
    </row>
    <row r="1864" spans="28:28">
      <c r="AB1864" s="9"/>
    </row>
    <row r="1865" spans="28:28">
      <c r="AB1865" s="9"/>
    </row>
    <row r="1866" spans="28:28">
      <c r="AB1866" s="9"/>
    </row>
    <row r="1867" spans="28:28">
      <c r="AB1867" s="9"/>
    </row>
    <row r="1868" spans="28:28">
      <c r="AB1868" s="9"/>
    </row>
    <row r="1869" spans="28:28">
      <c r="AB1869" s="9"/>
    </row>
    <row r="1870" spans="28:28">
      <c r="AB1870" s="9"/>
    </row>
    <row r="1871" spans="28:28">
      <c r="AB1871" s="9"/>
    </row>
    <row r="1872" spans="28:28">
      <c r="AB1872" s="9"/>
    </row>
    <row r="1873" spans="28:28">
      <c r="AB1873" s="9"/>
    </row>
    <row r="1874" spans="28:28">
      <c r="AB1874" s="9"/>
    </row>
    <row r="1875" spans="28:28">
      <c r="AB1875" s="9"/>
    </row>
    <row r="1876" spans="28:28">
      <c r="AB1876" s="9"/>
    </row>
    <row r="1877" spans="28:28">
      <c r="AB1877" s="9"/>
    </row>
    <row r="1878" spans="28:28">
      <c r="AB1878" s="9"/>
    </row>
    <row r="1879" spans="28:28">
      <c r="AB1879" s="9"/>
    </row>
    <row r="1880" spans="28:28">
      <c r="AB1880" s="9"/>
    </row>
    <row r="1881" spans="28:28">
      <c r="AB1881" s="9"/>
    </row>
    <row r="1882" spans="28:28">
      <c r="AB1882" s="9"/>
    </row>
    <row r="1883" spans="28:28">
      <c r="AB1883" s="9"/>
    </row>
    <row r="1884" spans="28:28">
      <c r="AB1884" s="9"/>
    </row>
    <row r="1885" spans="28:28">
      <c r="AB1885" s="9"/>
    </row>
    <row r="1886" spans="28:28">
      <c r="AB1886" s="9"/>
    </row>
    <row r="1887" spans="28:28">
      <c r="AB1887" s="9"/>
    </row>
    <row r="1888" spans="28:28">
      <c r="AB1888" s="9"/>
    </row>
    <row r="1889" spans="28:28">
      <c r="AB1889" s="9"/>
    </row>
    <row r="1890" spans="28:28">
      <c r="AB1890" s="9"/>
    </row>
    <row r="1891" spans="28:28">
      <c r="AB1891" s="9"/>
    </row>
    <row r="1892" spans="28:28">
      <c r="AB1892" s="9"/>
    </row>
    <row r="1893" spans="28:28">
      <c r="AB1893" s="9"/>
    </row>
    <row r="1894" spans="28:28">
      <c r="AB1894" s="9"/>
    </row>
    <row r="1895" spans="28:28">
      <c r="AB1895" s="9"/>
    </row>
    <row r="1896" spans="28:28">
      <c r="AB1896" s="9"/>
    </row>
    <row r="1897" spans="28:28">
      <c r="AB1897" s="9"/>
    </row>
    <row r="1898" spans="28:28">
      <c r="AB1898" s="9"/>
    </row>
    <row r="1899" spans="28:28">
      <c r="AB1899" s="9"/>
    </row>
    <row r="1900" spans="28:28">
      <c r="AB1900" s="9"/>
    </row>
    <row r="1901" spans="28:28">
      <c r="AB1901" s="9"/>
    </row>
    <row r="1902" spans="28:28">
      <c r="AB1902" s="9"/>
    </row>
    <row r="1903" spans="28:28">
      <c r="AB1903" s="9"/>
    </row>
    <row r="1904" spans="28:28">
      <c r="AB1904" s="9"/>
    </row>
    <row r="1905" spans="28:28">
      <c r="AB1905" s="9"/>
    </row>
    <row r="1906" spans="28:28">
      <c r="AB1906" s="9"/>
    </row>
    <row r="1907" spans="28:28">
      <c r="AB1907" s="9"/>
    </row>
    <row r="1908" spans="28:28">
      <c r="AB1908" s="9"/>
    </row>
    <row r="1909" spans="28:28">
      <c r="AB1909" s="9"/>
    </row>
    <row r="1910" spans="28:28">
      <c r="AB1910" s="9"/>
    </row>
    <row r="1911" spans="28:28">
      <c r="AB1911" s="9"/>
    </row>
    <row r="1912" spans="28:28">
      <c r="AB1912" s="9"/>
    </row>
    <row r="1913" spans="28:28">
      <c r="AB1913" s="9"/>
    </row>
    <row r="1914" spans="28:28">
      <c r="AB1914" s="9"/>
    </row>
    <row r="1915" spans="28:28">
      <c r="AB1915" s="9"/>
    </row>
    <row r="1916" spans="28:28">
      <c r="AB1916" s="9"/>
    </row>
    <row r="1917" spans="28:28">
      <c r="AB1917" s="9"/>
    </row>
    <row r="1918" spans="28:28">
      <c r="AB1918" s="9"/>
    </row>
    <row r="1919" spans="28:28">
      <c r="AB1919" s="9"/>
    </row>
    <row r="1920" spans="28:28">
      <c r="AB1920" s="9"/>
    </row>
    <row r="1921" spans="28:28">
      <c r="AB1921" s="9"/>
    </row>
    <row r="1922" spans="28:28">
      <c r="AB1922" s="9"/>
    </row>
    <row r="1923" spans="28:28">
      <c r="AB1923" s="9"/>
    </row>
    <row r="1924" spans="28:28">
      <c r="AB1924" s="9"/>
    </row>
    <row r="1925" spans="28:28">
      <c r="AB1925" s="9"/>
    </row>
    <row r="1926" spans="28:28">
      <c r="AB1926" s="9"/>
    </row>
    <row r="1927" spans="28:28">
      <c r="AB1927" s="9"/>
    </row>
    <row r="1928" spans="28:28">
      <c r="AB1928" s="9"/>
    </row>
    <row r="1929" spans="28:28">
      <c r="AB1929" s="9"/>
    </row>
    <row r="1930" spans="28:28">
      <c r="AB1930" s="9"/>
    </row>
    <row r="1931" spans="28:28">
      <c r="AB1931" s="9"/>
    </row>
    <row r="1932" spans="28:28">
      <c r="AB1932" s="9"/>
    </row>
    <row r="1933" spans="28:28">
      <c r="AB1933" s="9"/>
    </row>
    <row r="1934" spans="28:28">
      <c r="AB1934" s="9"/>
    </row>
    <row r="1935" spans="28:28">
      <c r="AB1935" s="9"/>
    </row>
    <row r="1936" spans="28:28">
      <c r="AB1936" s="9"/>
    </row>
    <row r="1937" spans="28:28">
      <c r="AB1937" s="9"/>
    </row>
    <row r="1938" spans="28:28">
      <c r="AB1938" s="9"/>
    </row>
    <row r="1939" spans="28:28">
      <c r="AB1939" s="9"/>
    </row>
    <row r="1940" spans="28:28">
      <c r="AB1940" s="9"/>
    </row>
    <row r="1941" spans="28:28">
      <c r="AB1941" s="9"/>
    </row>
    <row r="1942" spans="28:28">
      <c r="AB1942" s="9"/>
    </row>
    <row r="1943" spans="28:28">
      <c r="AB1943" s="9"/>
    </row>
    <row r="1944" spans="28:28">
      <c r="AB1944" s="9"/>
    </row>
    <row r="1945" spans="28:28">
      <c r="AB1945" s="9"/>
    </row>
    <row r="1946" spans="28:28">
      <c r="AB1946" s="9"/>
    </row>
    <row r="1947" spans="28:28">
      <c r="AB1947" s="9"/>
    </row>
    <row r="1948" spans="28:28">
      <c r="AB1948" s="9"/>
    </row>
    <row r="1949" spans="28:28">
      <c r="AB1949" s="9"/>
    </row>
    <row r="1950" spans="28:28">
      <c r="AB1950" s="9"/>
    </row>
    <row r="1951" spans="28:28">
      <c r="AB1951" s="9"/>
    </row>
    <row r="1952" spans="28:28">
      <c r="AB1952" s="9"/>
    </row>
    <row r="1953" spans="28:28">
      <c r="AB1953" s="9"/>
    </row>
    <row r="1954" spans="28:28">
      <c r="AB1954" s="9"/>
    </row>
    <row r="1955" spans="28:28">
      <c r="AB1955" s="9"/>
    </row>
    <row r="1956" spans="28:28">
      <c r="AB1956" s="9"/>
    </row>
    <row r="1957" spans="28:28">
      <c r="AB1957" s="9"/>
    </row>
    <row r="1958" spans="28:28">
      <c r="AB1958" s="9"/>
    </row>
    <row r="1959" spans="28:28">
      <c r="AB1959" s="9"/>
    </row>
    <row r="1960" spans="28:28">
      <c r="AB1960" s="9"/>
    </row>
    <row r="1961" spans="28:28">
      <c r="AB1961" s="9"/>
    </row>
    <row r="1962" spans="28:28">
      <c r="AB1962" s="9"/>
    </row>
    <row r="1963" spans="28:28">
      <c r="AB1963" s="9"/>
    </row>
    <row r="1964" spans="28:28">
      <c r="AB1964" s="9"/>
    </row>
    <row r="1965" spans="28:28">
      <c r="AB1965" s="9"/>
    </row>
    <row r="1966" spans="28:28">
      <c r="AB1966" s="9"/>
    </row>
    <row r="1967" spans="28:28">
      <c r="AB1967" s="9"/>
    </row>
    <row r="1968" spans="28:28">
      <c r="AB1968" s="9"/>
    </row>
    <row r="1969" spans="28:28">
      <c r="AB1969" s="9"/>
    </row>
    <row r="1970" spans="28:28">
      <c r="AB1970" s="9"/>
    </row>
    <row r="1971" spans="28:28">
      <c r="AB1971" s="9"/>
    </row>
    <row r="1972" spans="28:28">
      <c r="AB1972" s="9"/>
    </row>
    <row r="1973" spans="28:28">
      <c r="AB1973" s="9"/>
    </row>
    <row r="1974" spans="28:28">
      <c r="AB1974" s="9"/>
    </row>
    <row r="1975" spans="28:28">
      <c r="AB1975" s="9"/>
    </row>
    <row r="1976" spans="28:28">
      <c r="AB1976" s="9"/>
    </row>
    <row r="1977" spans="28:28">
      <c r="AB1977" s="9"/>
    </row>
    <row r="1978" spans="28:28">
      <c r="AB1978" s="9"/>
    </row>
    <row r="1979" spans="28:28">
      <c r="AB1979" s="9"/>
    </row>
    <row r="1980" spans="28:28">
      <c r="AB1980" s="9"/>
    </row>
    <row r="1981" spans="28:28">
      <c r="AB1981" s="9"/>
    </row>
    <row r="1982" spans="28:28">
      <c r="AB1982" s="9"/>
    </row>
    <row r="1983" spans="28:28">
      <c r="AB1983" s="9"/>
    </row>
    <row r="1984" spans="28:28">
      <c r="AB1984" s="9"/>
    </row>
    <row r="1985" spans="28:28">
      <c r="AB1985" s="9"/>
    </row>
    <row r="1986" spans="28:28">
      <c r="AB1986" s="9"/>
    </row>
    <row r="1987" spans="28:28">
      <c r="AB1987" s="9"/>
    </row>
    <row r="1988" spans="28:28">
      <c r="AB1988" s="9"/>
    </row>
    <row r="1989" spans="28:28">
      <c r="AB1989" s="9"/>
    </row>
    <row r="1990" spans="28:28">
      <c r="AB1990" s="9"/>
    </row>
    <row r="1991" spans="28:28">
      <c r="AB1991" s="9"/>
    </row>
    <row r="1992" spans="28:28">
      <c r="AB1992" s="9"/>
    </row>
    <row r="1993" spans="28:28">
      <c r="AB1993" s="9"/>
    </row>
    <row r="1994" spans="28:28">
      <c r="AB1994" s="9"/>
    </row>
    <row r="1995" spans="28:28">
      <c r="AB1995" s="9"/>
    </row>
    <row r="1996" spans="28:28">
      <c r="AB1996" s="9"/>
    </row>
    <row r="1997" spans="28:28">
      <c r="AB1997" s="9"/>
    </row>
    <row r="1998" spans="28:28">
      <c r="AB1998" s="9"/>
    </row>
    <row r="1999" spans="28:28">
      <c r="AB1999" s="9"/>
    </row>
    <row r="2000" spans="28:28">
      <c r="AB2000" s="9"/>
    </row>
    <row r="2001" spans="28:28">
      <c r="AB2001" s="9"/>
    </row>
    <row r="2002" spans="28:28">
      <c r="AB2002" s="9"/>
    </row>
    <row r="2003" spans="28:28">
      <c r="AB2003" s="9"/>
    </row>
    <row r="2004" spans="28:28">
      <c r="AB2004" s="9"/>
    </row>
    <row r="2005" spans="28:28">
      <c r="AB2005" s="9"/>
    </row>
    <row r="2006" spans="28:28">
      <c r="AB2006" s="9"/>
    </row>
    <row r="2007" spans="28:28">
      <c r="AB2007" s="9"/>
    </row>
    <row r="2008" spans="28:28">
      <c r="AB2008" s="9"/>
    </row>
    <row r="2009" spans="28:28">
      <c r="AB2009" s="9"/>
    </row>
    <row r="2010" spans="28:28">
      <c r="AB2010" s="9"/>
    </row>
    <row r="2011" spans="28:28">
      <c r="AB2011" s="9"/>
    </row>
    <row r="2012" spans="28:28">
      <c r="AB2012" s="9"/>
    </row>
  </sheetData>
  <mergeCells count="67">
    <mergeCell ref="AJ18:AJ23"/>
    <mergeCell ref="AK18:AK23"/>
    <mergeCell ref="G18:G23"/>
    <mergeCell ref="H18:H23"/>
    <mergeCell ref="I18:I23"/>
    <mergeCell ref="J18:J23"/>
    <mergeCell ref="K18:K23"/>
    <mergeCell ref="L18:L23"/>
    <mergeCell ref="M18:M23"/>
    <mergeCell ref="N18:N23"/>
    <mergeCell ref="O18:O23"/>
    <mergeCell ref="AD18:AD23"/>
    <mergeCell ref="AE18:AE23"/>
    <mergeCell ref="AF18:AF23"/>
    <mergeCell ref="AG18:AG23"/>
    <mergeCell ref="Z18:Z23"/>
    <mergeCell ref="AA18:AA23"/>
    <mergeCell ref="AB18:AB23"/>
    <mergeCell ref="AC18:AC23"/>
    <mergeCell ref="AI18:AI23"/>
    <mergeCell ref="B1:AK1"/>
    <mergeCell ref="O4:O6"/>
    <mergeCell ref="P18:P23"/>
    <mergeCell ref="Q18:Q23"/>
    <mergeCell ref="R18:R23"/>
    <mergeCell ref="P4:V4"/>
    <mergeCell ref="S18:S23"/>
    <mergeCell ref="V18:V23"/>
    <mergeCell ref="B18:B23"/>
    <mergeCell ref="C18:C22"/>
    <mergeCell ref="T18:T23"/>
    <mergeCell ref="U18:U23"/>
    <mergeCell ref="W18:W23"/>
    <mergeCell ref="X18:X23"/>
    <mergeCell ref="AH18:AH23"/>
    <mergeCell ref="Y18:Y23"/>
    <mergeCell ref="N4:N6"/>
    <mergeCell ref="AJ5:AJ6"/>
    <mergeCell ref="AK5:AK6"/>
    <mergeCell ref="AG4:AI4"/>
    <mergeCell ref="AG5:AH5"/>
    <mergeCell ref="Z5:AA5"/>
    <mergeCell ref="Z4:AF4"/>
    <mergeCell ref="AD5:AF5"/>
    <mergeCell ref="W4:Y4"/>
    <mergeCell ref="W5:X5"/>
    <mergeCell ref="F4:F6"/>
    <mergeCell ref="G4:G6"/>
    <mergeCell ref="H4:H6"/>
    <mergeCell ref="I4:I6"/>
    <mergeCell ref="J4:J6"/>
    <mergeCell ref="A2:A6"/>
    <mergeCell ref="B2:AK2"/>
    <mergeCell ref="A18:A23"/>
    <mergeCell ref="I3:O3"/>
    <mergeCell ref="AJ4:AK4"/>
    <mergeCell ref="P3:AK3"/>
    <mergeCell ref="P5:Q5"/>
    <mergeCell ref="T5:V5"/>
    <mergeCell ref="B4:B6"/>
    <mergeCell ref="C4:C6"/>
    <mergeCell ref="D4:D6"/>
    <mergeCell ref="E4:E6"/>
    <mergeCell ref="B3:H3"/>
    <mergeCell ref="K4:K6"/>
    <mergeCell ref="L4:L6"/>
    <mergeCell ref="M4:M6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legacyDrawing r:id="rId2"/>
  <oleObjects>
    <oleObject progId="Equation.3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33" sqref="L33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Корянова СВ</dc:creator>
  <cp:lastModifiedBy>Загайнова М.Н.</cp:lastModifiedBy>
  <cp:lastPrinted>2023-10-17T02:47:28Z</cp:lastPrinted>
  <dcterms:created xsi:type="dcterms:W3CDTF">2021-04-01T04:20:10Z</dcterms:created>
  <dcterms:modified xsi:type="dcterms:W3CDTF">2023-10-18T10:02:20Z</dcterms:modified>
</cp:coreProperties>
</file>